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fs1\homefolder$\Andrej_Lana\NABAVA 2025\05-2025-N Usluga osiguranja imovine, odgovornosti i vozila - jednostavna nabava\"/>
    </mc:Choice>
  </mc:AlternateContent>
  <xr:revisionPtr revIDLastSave="0" documentId="13_ncr:1_{E5043914-AA82-46A9-9ED3-3AA5FD44B1AE}" xr6:coauthVersionLast="47" xr6:coauthVersionMax="47" xr10:uidLastSave="{00000000-0000-0000-0000-000000000000}"/>
  <bookViews>
    <workbookView xWindow="-120" yWindow="-120" windowWidth="29040" windowHeight="15720" activeTab="2" xr2:uid="{00000000-000D-0000-FFFF-FFFF00000000}"/>
  </bookViews>
  <sheets>
    <sheet name="Popis imovine za allr" sheetId="1" r:id="rId1"/>
    <sheet name="potres- popis 10.1" sheetId="6" r:id="rId2"/>
    <sheet name="All Risk" sheetId="7" r:id="rId3"/>
  </sheets>
  <definedNames>
    <definedName name="_xlnm.Print_Area" localSheetId="2">'All Risk'!$A$1:$D$45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7" l="1"/>
  <c r="D45" i="6"/>
  <c r="D39" i="6"/>
  <c r="D35" i="6"/>
  <c r="D22" i="6"/>
  <c r="D48" i="6" s="1"/>
  <c r="F48" i="1" l="1"/>
  <c r="F30" i="1"/>
  <c r="F28" i="1"/>
  <c r="F26" i="1"/>
  <c r="F34" i="1"/>
  <c r="F29" i="6"/>
  <c r="F27" i="6"/>
  <c r="F25" i="6"/>
  <c r="F33" i="6"/>
  <c r="D28" i="7"/>
  <c r="D25" i="7"/>
  <c r="D24" i="7"/>
  <c r="D23" i="7"/>
  <c r="F46" i="6" l="1"/>
  <c r="E45" i="6"/>
  <c r="F44" i="6"/>
  <c r="F43" i="6"/>
  <c r="F42" i="6"/>
  <c r="F41" i="6"/>
  <c r="E39" i="6"/>
  <c r="F38" i="6"/>
  <c r="F37" i="6"/>
  <c r="E35" i="6"/>
  <c r="F34" i="6"/>
  <c r="F32" i="6"/>
  <c r="F31" i="6"/>
  <c r="F30" i="6"/>
  <c r="F28" i="6"/>
  <c r="F26" i="6"/>
  <c r="F24" i="6"/>
  <c r="E22" i="6"/>
  <c r="F21" i="6"/>
  <c r="F20" i="6"/>
  <c r="F19" i="6"/>
  <c r="F18" i="6"/>
  <c r="F17" i="6"/>
  <c r="F16" i="6"/>
  <c r="F15" i="6"/>
  <c r="F14" i="6"/>
  <c r="F13" i="6"/>
  <c r="F12" i="6"/>
  <c r="E40" i="1"/>
  <c r="D40" i="1"/>
  <c r="E36" i="1"/>
  <c r="D36" i="1"/>
  <c r="E23" i="1"/>
  <c r="D23" i="1"/>
  <c r="F35" i="6" l="1"/>
  <c r="F39" i="6"/>
  <c r="E48" i="6"/>
  <c r="D22" i="7"/>
  <c r="F45" i="6"/>
  <c r="F22" i="6"/>
  <c r="F48" i="6" s="1"/>
  <c r="F47" i="1" l="1"/>
  <c r="E46" i="1"/>
  <c r="E49" i="1" s="1"/>
  <c r="D46" i="1"/>
  <c r="D49" i="1" s="1"/>
  <c r="F45" i="1"/>
  <c r="F44" i="1"/>
  <c r="F43" i="1"/>
  <c r="F42" i="1"/>
  <c r="F39" i="1"/>
  <c r="F38" i="1"/>
  <c r="F35" i="1"/>
  <c r="F33" i="1"/>
  <c r="F32" i="1"/>
  <c r="F31" i="1"/>
  <c r="F29" i="1"/>
  <c r="F27" i="1"/>
  <c r="F25" i="1"/>
  <c r="F22" i="1"/>
  <c r="F21" i="1"/>
  <c r="F20" i="1"/>
  <c r="F19" i="1"/>
  <c r="F18" i="1"/>
  <c r="F17" i="1"/>
  <c r="F16" i="1"/>
  <c r="F15" i="1"/>
  <c r="F14" i="1"/>
  <c r="F13" i="1"/>
  <c r="F36" i="1" l="1"/>
  <c r="F23" i="1"/>
  <c r="F40" i="1"/>
  <c r="F46" i="1"/>
  <c r="F49" i="1" l="1"/>
  <c r="D9" i="7" s="1"/>
</calcChain>
</file>

<file path=xl/sharedStrings.xml><?xml version="1.0" encoding="utf-8"?>
<sst xmlns="http://schemas.openxmlformats.org/spreadsheetml/2006/main" count="258" uniqueCount="152">
  <si>
    <t>DOM ZDRAVLJA</t>
  </si>
  <si>
    <t>VARAŽDINSKE ŽUPANIJE</t>
  </si>
  <si>
    <t>VARAŽDIN, KOLODVORSKA 20</t>
  </si>
  <si>
    <t>red.</t>
  </si>
  <si>
    <t>OBJE KAT</t>
  </si>
  <si>
    <t>GODINA</t>
  </si>
  <si>
    <t>VRIJEDNOST</t>
  </si>
  <si>
    <t xml:space="preserve">SVOTA OSIGURANJA </t>
  </si>
  <si>
    <t>BR.</t>
  </si>
  <si>
    <t>izgradnji:</t>
  </si>
  <si>
    <t>OBJEKTA</t>
  </si>
  <si>
    <t>OPREME</t>
  </si>
  <si>
    <t>OBJEKTI I OPREMA</t>
  </si>
  <si>
    <t>I ISPOSTAVA VARAŽDIN:</t>
  </si>
  <si>
    <t>Varaždin, Kolodvorska 20</t>
  </si>
  <si>
    <t>1947.</t>
  </si>
  <si>
    <t>Varaždin, Zagrebačka 19</t>
  </si>
  <si>
    <t>1982.</t>
  </si>
  <si>
    <t>Varaždin, Zagrebačka 94</t>
  </si>
  <si>
    <t>1978.</t>
  </si>
  <si>
    <t>Varaždin, Mali plac la</t>
  </si>
  <si>
    <t>1984.</t>
  </si>
  <si>
    <t>Vidovec, Trg sv. Vida 2</t>
  </si>
  <si>
    <t>1958</t>
  </si>
  <si>
    <t>Cestica, Dravska bb</t>
  </si>
  <si>
    <t>Jalžabet, Trg braće Radića bb</t>
  </si>
  <si>
    <t>Trnovec, Male Ledine 1</t>
  </si>
  <si>
    <t>1980.</t>
  </si>
  <si>
    <t>Vinica, Opečka 22a</t>
  </si>
  <si>
    <t>1910.</t>
  </si>
  <si>
    <t>Beletinec, S. Radića bb</t>
  </si>
  <si>
    <t>1985.</t>
  </si>
  <si>
    <t>Ivanec,Varaždinska 4a</t>
  </si>
  <si>
    <t>1963./1986.</t>
  </si>
  <si>
    <t>Lepoglava Trg.kralja Tomislava bb</t>
  </si>
  <si>
    <t>1983.</t>
  </si>
  <si>
    <t>Bednja, Trg sv. Marije 17</t>
  </si>
  <si>
    <t>Radovan, Radovan bb</t>
  </si>
  <si>
    <t>1972.</t>
  </si>
  <si>
    <t>Donja Voća 26b</t>
  </si>
  <si>
    <t>1973.</t>
  </si>
  <si>
    <t>Donja Višnjica, D. Višnjica bb</t>
  </si>
  <si>
    <t>1975.</t>
  </si>
  <si>
    <t>UKUPNO ISPOSTAVA IVANEC:</t>
  </si>
  <si>
    <r>
      <t xml:space="preserve">///. </t>
    </r>
    <r>
      <rPr>
        <i/>
        <sz val="11"/>
        <rFont val="Times New Roman"/>
        <family val="1"/>
        <charset val="238"/>
      </rPr>
      <t>ISPOSTAVA LUDBREG</t>
    </r>
  </si>
  <si>
    <t>Ludbreg, Varaždinska 40a</t>
  </si>
  <si>
    <r>
      <t xml:space="preserve">Donji Martijanec, Varaždinska 88 </t>
    </r>
    <r>
      <rPr>
        <i/>
        <sz val="11"/>
        <rFont val="Times New Roman"/>
        <family val="1"/>
        <charset val="238"/>
      </rPr>
      <t/>
    </r>
  </si>
  <si>
    <t>2003.</t>
  </si>
  <si>
    <t>UKUPNO ISPOSTAVA LUDBREG</t>
  </si>
  <si>
    <t>IV. ISPOSTAVA NOVI MAROF</t>
  </si>
  <si>
    <t>Novi Marof, Zagorska 21</t>
  </si>
  <si>
    <t>Varaždin.Toplice,Trg A.Mihanovića 3</t>
  </si>
  <si>
    <t>1977.</t>
  </si>
  <si>
    <t>1981.</t>
  </si>
  <si>
    <t>UKUPNO ISPOSTAVA NOVI MAROF</t>
  </si>
  <si>
    <t>POREČ, Červar - apartmani</t>
  </si>
  <si>
    <t>1964.</t>
  </si>
  <si>
    <t>SVEUKUPNO</t>
  </si>
  <si>
    <t>UKUPNO ISPOSTAVA VARAŽDIN</t>
  </si>
  <si>
    <r>
      <t xml:space="preserve">//. </t>
    </r>
    <r>
      <rPr>
        <b/>
        <i/>
        <sz val="11"/>
        <rFont val="Times New Roman"/>
        <family val="1"/>
        <charset val="238"/>
      </rPr>
      <t>ISPOSTAVA IVANEC:</t>
    </r>
  </si>
  <si>
    <t>I. ISPOSTAVA VARAŽDIN:</t>
  </si>
  <si>
    <t>Ponuda za osiguranje imovine</t>
  </si>
  <si>
    <t xml:space="preserve">Ugovaratelj i osiguranik: </t>
  </si>
  <si>
    <t xml:space="preserve">DOM ZDRAVLJA VARAŽDINSKE ŽUPANIJE </t>
  </si>
  <si>
    <t>OIB:</t>
  </si>
  <si>
    <t>Mjesto osiguranja:</t>
  </si>
  <si>
    <t>Prema popisu</t>
  </si>
  <si>
    <t>Period osiguranja:</t>
  </si>
  <si>
    <t>RB</t>
  </si>
  <si>
    <t>ALL RISK - (na novu vrijednost)</t>
  </si>
  <si>
    <t>FLEXA- požar, udar groma, eksplozija, pad letjelice (objekti+oprema)- Nova vrijednost</t>
  </si>
  <si>
    <t>2</t>
  </si>
  <si>
    <t>Oluja i tuča</t>
  </si>
  <si>
    <t>3</t>
  </si>
  <si>
    <t>Troškovi rušenja i uklanjanja ruševina do 3% IO (automatsko pokriće)</t>
  </si>
  <si>
    <t>4</t>
  </si>
  <si>
    <t>Poplava, bujica i visoka voda</t>
  </si>
  <si>
    <t>5</t>
  </si>
  <si>
    <t>Izljev iz vodnih i kanalizacijskih cijevi</t>
  </si>
  <si>
    <t>6</t>
  </si>
  <si>
    <t>7</t>
  </si>
  <si>
    <t>8</t>
  </si>
  <si>
    <t>Provalna krađa, razbojstvo, vandalizam</t>
  </si>
  <si>
    <t>Namještaj, inventar sa strojevima i aparatima</t>
  </si>
  <si>
    <t>Novac u zaključanoj željeznoj blagajni</t>
  </si>
  <si>
    <t xml:space="preserve">Novac i druge vrij. kod dostavljača sa uključenom promet. nesrećom </t>
  </si>
  <si>
    <t>Troškovi popravka nakon provale</t>
  </si>
  <si>
    <t>9</t>
  </si>
  <si>
    <t>Ostale neimenovani rizici</t>
  </si>
  <si>
    <t>Ukupno  AR</t>
  </si>
  <si>
    <t>POTRES za sve objekte osiguranika</t>
  </si>
  <si>
    <t xml:space="preserve">POTRES za opremu u </t>
  </si>
  <si>
    <t>Varaždinu Kolodvorska 20</t>
  </si>
  <si>
    <t>Varaždinu Zagrebačka 94</t>
  </si>
  <si>
    <t>Ludbregu, Varaždinska 40A</t>
  </si>
  <si>
    <t>Ivancu, Varaždinska 4/A</t>
  </si>
  <si>
    <t>Ukupno potres</t>
  </si>
  <si>
    <t>Ukupno AR i POTRES</t>
  </si>
  <si>
    <t>Napomena:</t>
  </si>
  <si>
    <t>Osiguranik ima instalirane alarmne uređaje za rizika vatre u Varaždinu, Ludbregu, Ivancu, Lepoglavi, N. Marofu i Maruševcu</t>
  </si>
  <si>
    <r>
      <t xml:space="preserve">Rizici osigurani su na </t>
    </r>
    <r>
      <rPr>
        <b/>
        <sz val="9"/>
        <color theme="1"/>
        <rFont val="Calibri"/>
        <family val="2"/>
        <charset val="238"/>
        <scheme val="minor"/>
      </rPr>
      <t xml:space="preserve">novu </t>
    </r>
    <r>
      <rPr>
        <sz val="9"/>
        <color theme="1"/>
        <rFont val="Calibri"/>
        <family val="2"/>
        <scheme val="minor"/>
      </rPr>
      <t>vrijednost</t>
    </r>
  </si>
  <si>
    <t>Napomene uz ponudu:</t>
  </si>
  <si>
    <t>3. Osigurani troškovi: Ugovoreno pokriće troškova rašćišćavanja i rušenja sukladno čl. 16. st. 2. a. ALR klauzule do 3% iznosa osiguranja.</t>
  </si>
  <si>
    <t>7. Lom stakla (opseg rizika): Lom stakla je fraktura nepomičnog stakla koja se proteže cijelom njegovom debljinom. Isključene su štete na staklima koje su specifičnije pokrivene nekim od imenovanih rizika iz ALR klauzula, ali će se izvršiti naknada ako pokriće po osnovi drugog osiguranog imenovanog rizika nije bilo dovoljno, i to do iznosa nepokrivenog dijela štete. Rizik (opasnost) „Lom stakla“, isključen je iz opsega Neimenovanih opasnosti (čl. 13. ALR klauzula).</t>
  </si>
  <si>
    <t xml:space="preserve">8. Provalna krađa i razbojstvo, osiguranjem obuhvaćene slijedeće vrste rizika unutar grupe: provalne krađa, razbojništvo unutar mjesta osiguranja, razbojništvo za vrijeme prijevoza, te vandalizam nakon provale. </t>
  </si>
  <si>
    <t>potpis osiguratelja:</t>
  </si>
  <si>
    <t>inv.broj</t>
  </si>
  <si>
    <t>naziv opreme</t>
  </si>
  <si>
    <t>god.nabave</t>
  </si>
  <si>
    <t>lokacija</t>
  </si>
  <si>
    <t>nabav.vrijed.</t>
  </si>
  <si>
    <t>amortiz.vrijed.</t>
  </si>
  <si>
    <t>sad.vrijed</t>
  </si>
  <si>
    <t>telefonska centrala</t>
  </si>
  <si>
    <t>Vlaška 70</t>
  </si>
  <si>
    <t>Kordunska 1</t>
  </si>
  <si>
    <t>Nova Ves 18</t>
  </si>
  <si>
    <t>kamera Nelson Hord.s opr.</t>
  </si>
  <si>
    <t>kamera Oxbery s opr.</t>
  </si>
  <si>
    <t xml:space="preserve"> video projektor /video top/</t>
  </si>
  <si>
    <t xml:space="preserve">sistem kontrole ulaza </t>
  </si>
  <si>
    <t>SM klima uređaj SH 18ZSOA</t>
  </si>
  <si>
    <t>SM klima uređaj SH 24ZSOA</t>
  </si>
  <si>
    <t>ALARM</t>
  </si>
  <si>
    <t>klima uređaj Fuitsu</t>
  </si>
  <si>
    <t>SM klima SH 18ZVVJ</t>
  </si>
  <si>
    <t>Ljekarna Maruševec, Maruševec 15</t>
  </si>
  <si>
    <t>Ljekarna Ivanec, Varaždinska 4a</t>
  </si>
  <si>
    <t>Ljekarna Lepoglava, Lepoglava</t>
  </si>
  <si>
    <t>Ljekarna Bednja, Trg sv. Marije 17</t>
  </si>
  <si>
    <t>Medicinsko - dijagnostička oprema EU</t>
  </si>
  <si>
    <t>2020.</t>
  </si>
  <si>
    <t xml:space="preserve">Medicinsko dijagnostička oprema EU </t>
  </si>
  <si>
    <t xml:space="preserve">Lom stakla </t>
  </si>
  <si>
    <t>4. Lom stakla predmet osiguranja: Vanjska i unutarnja nepomična (učvršćena u odgovarajuće okvire ili konstrukciju osiguranih zgrada kao što su prozori, vrata, stijenke, ograde, izlozi, zidovi, reklame)stakla, stakla na prozorima, vratima i vitrinama</t>
  </si>
  <si>
    <t xml:space="preserve">1. </t>
  </si>
  <si>
    <t>FLEXA- požar, udar groma, eksplozija, pad letjelice (objekti+oprema +uključujući i sanitarne elemente (umivaonici, wc-školjke i ogledala)- Nova vrijednost</t>
  </si>
  <si>
    <t>2020-2022</t>
  </si>
  <si>
    <t>Maksimalna naknada po štetnom događaju i ukupno godišnje euro</t>
  </si>
  <si>
    <t>Godišnja premija osiguranja</t>
  </si>
  <si>
    <t>Novi Marof</t>
  </si>
  <si>
    <t>Varaždin, 05.04.2024.</t>
  </si>
  <si>
    <t>Maruševec, Maruševec 15</t>
  </si>
  <si>
    <t>Podrute, Podrute 26</t>
  </si>
  <si>
    <t>Breznica, Breznica 50</t>
  </si>
  <si>
    <t>Udara motornog vozila (tuđeg i vlastitog), dim, nadzvučni tlak</t>
  </si>
  <si>
    <t>10</t>
  </si>
  <si>
    <t>11.</t>
  </si>
  <si>
    <t>11 - alternativni zahtjevi za potres</t>
  </si>
  <si>
    <r>
      <t xml:space="preserve">POPIS OBJEKATA ZA KOJE SE UGOVARA OSIGURANJE FLEXA &amp; DRUGIH RIZIKA - stanje </t>
    </r>
    <r>
      <rPr>
        <i/>
        <sz val="11"/>
        <color rgb="FFFF0000"/>
        <rFont val="Times New Roman"/>
        <family val="1"/>
        <charset val="238"/>
      </rPr>
      <t>31. 12. 2024.</t>
    </r>
  </si>
  <si>
    <t>POPIS OBJEKATA ZA KOJE SE UGOVARA OSIGURANJE RIZIKA POTRESA PO POPISU-stanje 31. 12. 2024</t>
  </si>
  <si>
    <t>1.6.2025. - 31.5.2026.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</si>
</sst>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quot;kn&quot;"/>
    <numFmt numFmtId="166" formatCode="#,##0.00\ [$€-41A]"/>
  </numFmts>
  <fonts count="31">
    <font>
      <sz val="10"/>
      <name val="Arial"/>
      <charset val="238"/>
    </font>
    <font>
      <sz val="11"/>
      <color theme="1"/>
      <name val="Calibri"/>
      <family val="2"/>
      <charset val="238"/>
      <scheme val="minor"/>
    </font>
    <font>
      <sz val="10"/>
      <name val="Arial"/>
      <family val="2"/>
      <charset val="238"/>
    </font>
    <font>
      <i/>
      <sz val="11"/>
      <name val="Times New Roman"/>
      <family val="1"/>
      <charset val="238"/>
    </font>
    <font>
      <sz val="9"/>
      <name val="Times New Roman"/>
      <family val="1"/>
      <charset val="238"/>
    </font>
    <font>
      <b/>
      <i/>
      <sz val="9"/>
      <name val="Times New Roman"/>
      <family val="1"/>
      <charset val="238"/>
    </font>
    <font>
      <i/>
      <sz val="9"/>
      <name val="Times New Roman"/>
      <family val="1"/>
      <charset val="238"/>
    </font>
    <font>
      <b/>
      <sz val="11"/>
      <name val="Times New Roman"/>
      <family val="1"/>
      <charset val="238"/>
    </font>
    <font>
      <sz val="11"/>
      <name val="Times New Roman"/>
      <family val="1"/>
      <charset val="238"/>
    </font>
    <font>
      <b/>
      <sz val="10"/>
      <name val="Arial"/>
      <family val="2"/>
      <charset val="238"/>
    </font>
    <font>
      <b/>
      <i/>
      <sz val="11"/>
      <name val="Times New Roman"/>
      <family val="1"/>
      <charset val="238"/>
    </font>
    <font>
      <b/>
      <i/>
      <sz val="10"/>
      <name val="Arial"/>
      <family val="2"/>
      <charset val="238"/>
    </font>
    <font>
      <b/>
      <sz val="12"/>
      <name val="Arial"/>
      <family val="2"/>
      <charset val="238"/>
    </font>
    <font>
      <sz val="12"/>
      <name val="Arial"/>
      <family val="2"/>
      <charset val="238"/>
    </font>
    <font>
      <b/>
      <sz val="11"/>
      <name val="Arial"/>
      <family val="2"/>
      <charset val="238"/>
    </font>
    <font>
      <b/>
      <i/>
      <sz val="12"/>
      <name val="Times New Roman"/>
      <family val="1"/>
      <charset val="238"/>
    </font>
    <font>
      <sz val="10"/>
      <name val="H-rim"/>
      <charset val="238"/>
    </font>
    <font>
      <b/>
      <sz val="10"/>
      <color indexed="8"/>
      <name val="Arial"/>
      <family val="2"/>
      <charset val="238"/>
    </font>
    <font>
      <sz val="10"/>
      <color theme="1"/>
      <name val="Calibri"/>
      <family val="2"/>
      <scheme val="minor"/>
    </font>
    <font>
      <sz val="9"/>
      <name val="Arial"/>
      <family val="2"/>
      <charset val="238"/>
    </font>
    <font>
      <sz val="9"/>
      <color theme="1"/>
      <name val="Calibri"/>
      <family val="2"/>
      <scheme val="minor"/>
    </font>
    <font>
      <sz val="8"/>
      <name val="Arial"/>
      <family val="2"/>
      <charset val="238"/>
    </font>
    <font>
      <sz val="9"/>
      <name val="Calibri"/>
      <family val="2"/>
      <scheme val="minor"/>
    </font>
    <font>
      <b/>
      <sz val="9"/>
      <name val="Arial"/>
      <family val="2"/>
      <charset val="238"/>
    </font>
    <font>
      <b/>
      <sz val="9"/>
      <color theme="1"/>
      <name val="Calibri"/>
      <family val="2"/>
      <charset val="238"/>
      <scheme val="minor"/>
    </font>
    <font>
      <sz val="10"/>
      <color theme="1"/>
      <name val="Arial"/>
      <family val="2"/>
      <charset val="238"/>
    </font>
    <font>
      <sz val="8"/>
      <name val="Calibri"/>
      <family val="2"/>
      <charset val="238"/>
      <scheme val="minor"/>
    </font>
    <font>
      <i/>
      <sz val="10"/>
      <name val="Arial"/>
      <family val="2"/>
      <charset val="238"/>
    </font>
    <font>
      <sz val="8"/>
      <color theme="1"/>
      <name val="Calibri"/>
      <family val="2"/>
      <charset val="238"/>
      <scheme val="minor"/>
    </font>
    <font>
      <i/>
      <sz val="11"/>
      <color rgb="FFFF0000"/>
      <name val="Times New Roman"/>
      <family val="1"/>
      <charset val="238"/>
    </font>
    <font>
      <sz val="10"/>
      <color rgb="FFFF0000"/>
      <name val="Arial"/>
      <family val="2"/>
      <charset val="23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3999755851924192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bottom style="hair">
        <color auto="1"/>
      </bottom>
      <diagonal/>
    </border>
    <border>
      <left/>
      <right style="thin">
        <color auto="1"/>
      </right>
      <top/>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s>
  <cellStyleXfs count="25">
    <xf numFmtId="0" fontId="0" fillId="0" borderId="0"/>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2"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pplyNumberFormat="0" applyFont="0" applyFill="0" applyBorder="0" applyAlignment="0" applyProtection="0">
      <alignment vertical="top"/>
    </xf>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38">
    <xf numFmtId="0" fontId="0" fillId="0" borderId="0" xfId="0"/>
    <xf numFmtId="0" fontId="2" fillId="0" borderId="0" xfId="1" applyAlignment="1" applyProtection="1">
      <alignment horizontal="left" vertical="center"/>
      <protection hidden="1"/>
    </xf>
    <xf numFmtId="4" fontId="2" fillId="0" borderId="0" xfId="1" applyNumberFormat="1" applyAlignment="1" applyProtection="1">
      <alignment horizontal="right" vertical="center"/>
      <protection hidden="1"/>
    </xf>
    <xf numFmtId="4" fontId="2" fillId="0" borderId="0" xfId="1" applyNumberFormat="1" applyAlignment="1" applyProtection="1">
      <alignment horizontal="left" vertical="center"/>
      <protection hidden="1"/>
    </xf>
    <xf numFmtId="4" fontId="2" fillId="0" borderId="0" xfId="1" applyNumberFormat="1" applyAlignment="1" applyProtection="1">
      <alignment vertical="center"/>
      <protection hidden="1"/>
    </xf>
    <xf numFmtId="0" fontId="3" fillId="0" borderId="2"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4" fontId="6" fillId="0" borderId="2" xfId="1" applyNumberFormat="1" applyFont="1" applyBorder="1" applyAlignment="1" applyProtection="1">
      <alignment horizontal="center" vertical="center"/>
      <protection hidden="1"/>
    </xf>
    <xf numFmtId="0" fontId="5" fillId="0" borderId="3" xfId="1" applyFont="1" applyBorder="1" applyAlignment="1" applyProtection="1">
      <alignment horizontal="center" vertical="center"/>
      <protection hidden="1"/>
    </xf>
    <xf numFmtId="0" fontId="3" fillId="0" borderId="3" xfId="1" applyFont="1" applyBorder="1" applyAlignment="1" applyProtection="1">
      <alignment horizontal="center" vertical="center"/>
      <protection hidden="1"/>
    </xf>
    <xf numFmtId="4" fontId="6" fillId="0" borderId="3" xfId="1" applyNumberFormat="1" applyFont="1" applyBorder="1" applyAlignment="1" applyProtection="1">
      <alignment horizontal="center" vertical="center"/>
      <protection hidden="1"/>
    </xf>
    <xf numFmtId="0" fontId="2" fillId="0" borderId="2" xfId="1" applyBorder="1" applyAlignment="1" applyProtection="1">
      <alignment horizontal="left" vertical="center"/>
      <protection hidden="1"/>
    </xf>
    <xf numFmtId="0" fontId="3" fillId="0" borderId="4" xfId="1" applyFont="1" applyBorder="1" applyAlignment="1" applyProtection="1">
      <alignment horizontal="left" vertical="center"/>
      <protection hidden="1"/>
    </xf>
    <xf numFmtId="0" fontId="2" fillId="0" borderId="5" xfId="1" applyBorder="1" applyAlignment="1" applyProtection="1">
      <alignment horizontal="left" vertical="center"/>
      <protection hidden="1"/>
    </xf>
    <xf numFmtId="4" fontId="2" fillId="0" borderId="2" xfId="1" applyNumberFormat="1" applyBorder="1" applyAlignment="1" applyProtection="1">
      <alignment horizontal="right" vertical="center"/>
      <protection hidden="1"/>
    </xf>
    <xf numFmtId="4" fontId="2" fillId="0" borderId="2" xfId="1" applyNumberFormat="1" applyBorder="1" applyAlignment="1" applyProtection="1">
      <alignment horizontal="left" vertical="center"/>
      <protection hidden="1"/>
    </xf>
    <xf numFmtId="0" fontId="8" fillId="2" borderId="6" xfId="1" applyFont="1" applyFill="1" applyBorder="1" applyAlignment="1" applyProtection="1">
      <alignment horizontal="center" vertical="center"/>
      <protection hidden="1"/>
    </xf>
    <xf numFmtId="4" fontId="8" fillId="2" borderId="6" xfId="1" applyNumberFormat="1" applyFont="1" applyFill="1" applyBorder="1" applyAlignment="1" applyProtection="1">
      <alignment horizontal="right" vertical="center"/>
      <protection hidden="1"/>
    </xf>
    <xf numFmtId="0" fontId="8" fillId="2" borderId="7" xfId="1" applyFont="1" applyFill="1" applyBorder="1" applyAlignment="1" applyProtection="1">
      <alignment horizontal="center" vertical="center"/>
      <protection hidden="1"/>
    </xf>
    <xf numFmtId="0" fontId="8" fillId="2" borderId="7" xfId="1" applyFont="1" applyFill="1" applyBorder="1" applyAlignment="1" applyProtection="1">
      <alignment horizontal="left" vertical="center"/>
      <protection hidden="1"/>
    </xf>
    <xf numFmtId="4" fontId="8" fillId="2" borderId="7" xfId="1" applyNumberFormat="1" applyFont="1" applyFill="1" applyBorder="1" applyAlignment="1" applyProtection="1">
      <alignment horizontal="right" vertical="center"/>
      <protection hidden="1"/>
    </xf>
    <xf numFmtId="4" fontId="2" fillId="2" borderId="0" xfId="1" applyNumberFormat="1" applyFill="1" applyAlignment="1" applyProtection="1">
      <alignment vertical="center"/>
      <protection hidden="1"/>
    </xf>
    <xf numFmtId="0" fontId="8" fillId="2" borderId="8" xfId="1" applyFont="1" applyFill="1" applyBorder="1" applyAlignment="1" applyProtection="1">
      <alignment horizontal="center" vertical="center"/>
      <protection hidden="1"/>
    </xf>
    <xf numFmtId="0" fontId="8" fillId="2" borderId="8" xfId="1" applyFont="1" applyFill="1" applyBorder="1" applyAlignment="1" applyProtection="1">
      <alignment horizontal="left" vertical="center"/>
      <protection hidden="1"/>
    </xf>
    <xf numFmtId="4" fontId="8" fillId="2" borderId="8" xfId="1" applyNumberFormat="1" applyFont="1" applyFill="1" applyBorder="1" applyAlignment="1" applyProtection="1">
      <alignment horizontal="right" vertical="center"/>
      <protection hidden="1"/>
    </xf>
    <xf numFmtId="0" fontId="8" fillId="2" borderId="9" xfId="1" applyFont="1" applyFill="1" applyBorder="1" applyAlignment="1" applyProtection="1">
      <alignment horizontal="left" vertical="center"/>
      <protection hidden="1"/>
    </xf>
    <xf numFmtId="0" fontId="8" fillId="2" borderId="9" xfId="1" applyFont="1" applyFill="1" applyBorder="1" applyAlignment="1" applyProtection="1">
      <alignment horizontal="center" vertical="center"/>
      <protection hidden="1"/>
    </xf>
    <xf numFmtId="4" fontId="8" fillId="2" borderId="9" xfId="1" applyNumberFormat="1" applyFont="1" applyFill="1" applyBorder="1" applyAlignment="1" applyProtection="1">
      <alignment horizontal="right" vertical="center"/>
      <protection hidden="1"/>
    </xf>
    <xf numFmtId="0" fontId="2" fillId="2" borderId="0" xfId="1" applyFill="1" applyAlignment="1" applyProtection="1">
      <alignment vertical="center"/>
      <protection hidden="1"/>
    </xf>
    <xf numFmtId="4" fontId="7" fillId="2" borderId="2" xfId="1" applyNumberFormat="1" applyFont="1" applyFill="1" applyBorder="1" applyAlignment="1" applyProtection="1">
      <alignment horizontal="right" vertical="center"/>
      <protection hidden="1"/>
    </xf>
    <xf numFmtId="4" fontId="8" fillId="2" borderId="11" xfId="1" applyNumberFormat="1" applyFont="1" applyFill="1" applyBorder="1" applyAlignment="1" applyProtection="1">
      <alignment horizontal="right" vertical="center"/>
      <protection hidden="1"/>
    </xf>
    <xf numFmtId="0" fontId="2" fillId="0" borderId="0" xfId="1" applyAlignment="1" applyProtection="1">
      <alignment vertical="center"/>
      <protection hidden="1"/>
    </xf>
    <xf numFmtId="4" fontId="7" fillId="2" borderId="11" xfId="1" applyNumberFormat="1" applyFont="1" applyFill="1" applyBorder="1" applyAlignment="1" applyProtection="1">
      <alignment horizontal="right" vertical="center"/>
      <protection hidden="1"/>
    </xf>
    <xf numFmtId="0" fontId="11" fillId="2" borderId="0" xfId="1" applyFont="1" applyFill="1" applyAlignment="1" applyProtection="1">
      <alignment vertical="center"/>
      <protection hidden="1"/>
    </xf>
    <xf numFmtId="0" fontId="8" fillId="2" borderId="15" xfId="1" applyFont="1" applyFill="1" applyBorder="1" applyAlignment="1" applyProtection="1">
      <alignment horizontal="center" vertical="center"/>
      <protection hidden="1"/>
    </xf>
    <xf numFmtId="0" fontId="8" fillId="2" borderId="17" xfId="1" applyFont="1" applyFill="1" applyBorder="1" applyAlignment="1" applyProtection="1">
      <alignment horizontal="left" vertical="center"/>
      <protection hidden="1"/>
    </xf>
    <xf numFmtId="4" fontId="8" fillId="2" borderId="15" xfId="1" applyNumberFormat="1" applyFont="1" applyFill="1" applyBorder="1" applyAlignment="1" applyProtection="1">
      <alignment horizontal="right" vertical="center"/>
      <protection hidden="1"/>
    </xf>
    <xf numFmtId="0" fontId="8" fillId="2" borderId="18" xfId="1" applyFont="1" applyFill="1" applyBorder="1" applyAlignment="1" applyProtection="1">
      <alignment horizontal="left" vertical="center"/>
      <protection hidden="1"/>
    </xf>
    <xf numFmtId="0" fontId="7" fillId="2" borderId="2" xfId="1" applyFont="1" applyFill="1" applyBorder="1" applyAlignment="1" applyProtection="1">
      <alignment horizontal="center" vertical="center"/>
      <protection hidden="1"/>
    </xf>
    <xf numFmtId="0" fontId="7" fillId="2" borderId="2" xfId="1" applyFont="1" applyFill="1" applyBorder="1" applyAlignment="1" applyProtection="1">
      <alignment horizontal="left" vertical="center"/>
      <protection hidden="1"/>
    </xf>
    <xf numFmtId="0" fontId="9" fillId="2" borderId="0" xfId="1" applyFont="1" applyFill="1" applyAlignment="1" applyProtection="1">
      <alignment vertical="center"/>
      <protection hidden="1"/>
    </xf>
    <xf numFmtId="4" fontId="14" fillId="2" borderId="11" xfId="1" applyNumberFormat="1" applyFont="1" applyFill="1" applyBorder="1" applyAlignment="1" applyProtection="1">
      <alignment horizontal="right" vertical="center"/>
      <protection hidden="1"/>
    </xf>
    <xf numFmtId="0" fontId="8" fillId="2" borderId="6" xfId="1" applyFont="1" applyFill="1" applyBorder="1" applyAlignment="1" applyProtection="1">
      <alignment horizontal="left" vertical="center"/>
      <protection hidden="1"/>
    </xf>
    <xf numFmtId="4" fontId="9" fillId="2" borderId="0" xfId="1" applyNumberFormat="1" applyFont="1" applyFill="1" applyAlignment="1" applyProtection="1">
      <alignment vertical="center"/>
      <protection hidden="1"/>
    </xf>
    <xf numFmtId="0" fontId="10" fillId="2" borderId="2" xfId="1" applyFont="1" applyFill="1" applyBorder="1" applyAlignment="1" applyProtection="1">
      <alignment horizontal="left" vertical="center"/>
      <protection hidden="1"/>
    </xf>
    <xf numFmtId="0" fontId="9" fillId="2" borderId="10" xfId="1" applyFont="1" applyFill="1" applyBorder="1" applyAlignment="1" applyProtection="1">
      <alignment vertical="center"/>
      <protection hidden="1"/>
    </xf>
    <xf numFmtId="0" fontId="7" fillId="2" borderId="11" xfId="1" applyFont="1" applyFill="1" applyBorder="1" applyAlignment="1" applyProtection="1">
      <alignment horizontal="left" vertical="center"/>
      <protection hidden="1"/>
    </xf>
    <xf numFmtId="0" fontId="2" fillId="2" borderId="12" xfId="1" applyFill="1" applyBorder="1" applyAlignment="1" applyProtection="1">
      <alignment vertical="center"/>
      <protection hidden="1"/>
    </xf>
    <xf numFmtId="0" fontId="2" fillId="2" borderId="5" xfId="1" applyFill="1" applyBorder="1" applyAlignment="1" applyProtection="1">
      <alignment horizontal="left" vertical="center"/>
      <protection hidden="1"/>
    </xf>
    <xf numFmtId="4" fontId="2" fillId="2" borderId="11" xfId="1" applyNumberFormat="1" applyFill="1" applyBorder="1" applyAlignment="1" applyProtection="1">
      <alignment horizontal="right" vertical="center"/>
      <protection hidden="1"/>
    </xf>
    <xf numFmtId="0" fontId="10" fillId="2" borderId="13" xfId="1" applyFont="1" applyFill="1" applyBorder="1" applyAlignment="1" applyProtection="1">
      <alignment horizontal="left" vertical="center"/>
      <protection hidden="1"/>
    </xf>
    <xf numFmtId="0" fontId="11" fillId="2" borderId="12" xfId="1" applyFont="1" applyFill="1" applyBorder="1" applyAlignment="1" applyProtection="1">
      <alignment vertical="center"/>
      <protection hidden="1"/>
    </xf>
    <xf numFmtId="0" fontId="10" fillId="2" borderId="5" xfId="1" applyFont="1" applyFill="1" applyBorder="1" applyAlignment="1" applyProtection="1">
      <alignment horizontal="center" vertical="center"/>
      <protection hidden="1"/>
    </xf>
    <xf numFmtId="0" fontId="8" fillId="2" borderId="11" xfId="1" applyFont="1" applyFill="1" applyBorder="1" applyAlignment="1" applyProtection="1">
      <alignment horizontal="left" vertical="center"/>
      <protection hidden="1"/>
    </xf>
    <xf numFmtId="0" fontId="8" fillId="2" borderId="9"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protection hidden="1"/>
    </xf>
    <xf numFmtId="0" fontId="3" fillId="2" borderId="11" xfId="1" applyFont="1" applyFill="1" applyBorder="1" applyAlignment="1" applyProtection="1">
      <alignment horizontal="left" vertical="center"/>
      <protection hidden="1"/>
    </xf>
    <xf numFmtId="0" fontId="8" fillId="2" borderId="5" xfId="1" applyFont="1" applyFill="1" applyBorder="1" applyAlignment="1" applyProtection="1">
      <alignment horizontal="center" vertical="center"/>
      <protection hidden="1"/>
    </xf>
    <xf numFmtId="0" fontId="8" fillId="2" borderId="14" xfId="1" applyFont="1" applyFill="1" applyBorder="1" applyAlignment="1" applyProtection="1">
      <alignment horizontal="left" vertical="center"/>
      <protection hidden="1"/>
    </xf>
    <xf numFmtId="0" fontId="8" fillId="2" borderId="16" xfId="1" applyFont="1" applyFill="1" applyBorder="1" applyAlignment="1" applyProtection="1">
      <alignment horizontal="left" vertical="center"/>
      <protection hidden="1"/>
    </xf>
    <xf numFmtId="0" fontId="10" fillId="2" borderId="3" xfId="1" applyFont="1" applyFill="1" applyBorder="1" applyAlignment="1" applyProtection="1">
      <alignment horizontal="left" vertical="center"/>
      <protection hidden="1"/>
    </xf>
    <xf numFmtId="0" fontId="10" fillId="2" borderId="19" xfId="1" applyFont="1" applyFill="1" applyBorder="1" applyAlignment="1" applyProtection="1">
      <alignment horizontal="center" vertical="center"/>
      <protection hidden="1"/>
    </xf>
    <xf numFmtId="4" fontId="7" fillId="2" borderId="3" xfId="1" applyNumberFormat="1" applyFont="1" applyFill="1" applyBorder="1" applyAlignment="1" applyProtection="1">
      <alignment horizontal="right" vertical="center"/>
      <protection hidden="1"/>
    </xf>
    <xf numFmtId="0" fontId="12" fillId="2" borderId="13" xfId="1" applyFont="1" applyFill="1" applyBorder="1" applyAlignment="1" applyProtection="1">
      <alignment horizontal="left" vertical="center"/>
      <protection hidden="1"/>
    </xf>
    <xf numFmtId="0" fontId="13" fillId="2" borderId="12" xfId="1" applyFont="1" applyFill="1" applyBorder="1" applyAlignment="1" applyProtection="1">
      <alignment vertical="center"/>
      <protection hidden="1"/>
    </xf>
    <xf numFmtId="0" fontId="13" fillId="2" borderId="5" xfId="1" applyFont="1" applyFill="1" applyBorder="1" applyAlignment="1" applyProtection="1">
      <alignment vertical="center"/>
      <protection hidden="1"/>
    </xf>
    <xf numFmtId="0" fontId="13" fillId="2" borderId="0" xfId="1" applyFont="1" applyFill="1" applyAlignment="1" applyProtection="1">
      <alignment vertical="center"/>
      <protection hidden="1"/>
    </xf>
    <xf numFmtId="4" fontId="2" fillId="2" borderId="0" xfId="1" applyNumberFormat="1" applyFill="1" applyAlignment="1" applyProtection="1">
      <alignment horizontal="right" vertical="center"/>
      <protection hidden="1"/>
    </xf>
    <xf numFmtId="4" fontId="7" fillId="2" borderId="20" xfId="1" applyNumberFormat="1" applyFont="1" applyFill="1" applyBorder="1" applyAlignment="1" applyProtection="1">
      <alignment horizontal="right" vertical="center"/>
      <protection hidden="1"/>
    </xf>
    <xf numFmtId="0" fontId="0" fillId="0" borderId="1" xfId="0" applyBorder="1" applyAlignment="1">
      <alignment vertical="center" wrapText="1"/>
    </xf>
    <xf numFmtId="0" fontId="3" fillId="0" borderId="0" xfId="1" applyFont="1" applyAlignment="1" applyProtection="1">
      <alignment horizontal="left" vertical="center"/>
      <protection hidden="1"/>
    </xf>
    <xf numFmtId="0" fontId="3" fillId="0" borderId="1" xfId="1" applyFont="1" applyBorder="1" applyAlignment="1" applyProtection="1">
      <alignment horizontal="left" vertical="center" wrapText="1"/>
      <protection hidden="1"/>
    </xf>
    <xf numFmtId="0" fontId="4" fillId="2" borderId="0" xfId="1" applyFont="1" applyFill="1" applyAlignment="1" applyProtection="1">
      <alignment horizontal="left" vertical="center"/>
      <protection hidden="1"/>
    </xf>
    <xf numFmtId="0" fontId="2" fillId="2" borderId="0" xfId="1" applyFill="1" applyAlignment="1" applyProtection="1">
      <alignment horizontal="left" vertical="center"/>
      <protection hidden="1"/>
    </xf>
    <xf numFmtId="4" fontId="2" fillId="2" borderId="0" xfId="1" applyNumberFormat="1" applyFill="1" applyAlignment="1" applyProtection="1">
      <alignment horizontal="left" vertical="center"/>
      <protection hidden="1"/>
    </xf>
    <xf numFmtId="4" fontId="2" fillId="0" borderId="0" xfId="1" applyNumberFormat="1" applyAlignment="1" applyProtection="1">
      <alignment horizontal="center" vertical="center"/>
      <protection hidden="1"/>
    </xf>
    <xf numFmtId="0" fontId="11" fillId="0" borderId="0" xfId="1" applyFont="1" applyAlignment="1" applyProtection="1">
      <alignment horizontal="left" vertical="center"/>
      <protection hidden="1"/>
    </xf>
    <xf numFmtId="4" fontId="11" fillId="0" borderId="0" xfId="1" applyNumberFormat="1" applyFont="1" applyAlignment="1" applyProtection="1">
      <alignment horizontal="right" vertical="center"/>
      <protection hidden="1"/>
    </xf>
    <xf numFmtId="4" fontId="11" fillId="0" borderId="0" xfId="1" applyNumberFormat="1" applyFont="1" applyAlignment="1" applyProtection="1">
      <alignment horizontal="left" vertical="center"/>
      <protection hidden="1"/>
    </xf>
    <xf numFmtId="4" fontId="11" fillId="0" borderId="0" xfId="1" applyNumberFormat="1" applyFont="1" applyAlignment="1" applyProtection="1">
      <alignment vertical="center"/>
      <protection hidden="1"/>
    </xf>
    <xf numFmtId="4" fontId="13" fillId="0" borderId="0" xfId="1" applyNumberFormat="1" applyFont="1" applyAlignment="1" applyProtection="1">
      <alignment horizontal="center" vertical="center"/>
      <protection hidden="1"/>
    </xf>
    <xf numFmtId="0" fontId="13" fillId="0" borderId="0" xfId="1" applyFont="1" applyAlignment="1" applyProtection="1">
      <alignment vertical="center"/>
      <protection hidden="1"/>
    </xf>
    <xf numFmtId="4" fontId="13" fillId="0" borderId="0" xfId="1" applyNumberFormat="1" applyFont="1" applyAlignment="1" applyProtection="1">
      <alignment horizontal="right" vertical="center"/>
      <protection hidden="1"/>
    </xf>
    <xf numFmtId="4" fontId="13" fillId="0" borderId="0" xfId="1" applyNumberFormat="1" applyFont="1" applyAlignment="1" applyProtection="1">
      <alignment vertical="center"/>
      <protection hidden="1"/>
    </xf>
    <xf numFmtId="0" fontId="12" fillId="0" borderId="0" xfId="5" applyFont="1" applyAlignment="1">
      <alignment vertical="center"/>
    </xf>
    <xf numFmtId="0" fontId="2" fillId="0" borderId="0" xfId="5" applyFont="1" applyAlignment="1">
      <alignment vertical="center"/>
    </xf>
    <xf numFmtId="0" fontId="2" fillId="3" borderId="0" xfId="5" applyFont="1" applyFill="1" applyAlignment="1">
      <alignment horizontal="left" vertical="center"/>
    </xf>
    <xf numFmtId="49" fontId="9" fillId="0" borderId="13" xfId="5" applyNumberFormat="1" applyFont="1" applyBorder="1" applyAlignment="1">
      <alignment horizontal="left" vertical="center"/>
    </xf>
    <xf numFmtId="0" fontId="2" fillId="0" borderId="12" xfId="5" applyFont="1" applyBorder="1" applyAlignment="1">
      <alignment vertical="center"/>
    </xf>
    <xf numFmtId="0" fontId="9" fillId="3" borderId="13" xfId="5" applyFont="1" applyFill="1" applyBorder="1" applyAlignment="1">
      <alignment horizontal="left" vertical="center"/>
    </xf>
    <xf numFmtId="0" fontId="2" fillId="3" borderId="21" xfId="5" applyFont="1" applyFill="1" applyBorder="1" applyAlignment="1">
      <alignment horizontal="left" vertical="center"/>
    </xf>
    <xf numFmtId="4" fontId="2" fillId="0" borderId="0" xfId="5" applyNumberFormat="1" applyFont="1" applyAlignment="1">
      <alignment vertical="center"/>
    </xf>
    <xf numFmtId="0" fontId="9" fillId="0" borderId="13" xfId="5" applyFont="1" applyBorder="1" applyAlignment="1">
      <alignment horizontal="left" vertical="center"/>
    </xf>
    <xf numFmtId="0" fontId="9" fillId="0" borderId="10" xfId="5" applyFont="1" applyBorder="1" applyAlignment="1">
      <alignment horizontal="left" vertical="center"/>
    </xf>
    <xf numFmtId="0" fontId="2" fillId="0" borderId="10" xfId="5" applyFont="1" applyBorder="1" applyAlignment="1">
      <alignment vertical="center"/>
    </xf>
    <xf numFmtId="0" fontId="9" fillId="3" borderId="10" xfId="5" applyFont="1" applyFill="1" applyBorder="1" applyAlignment="1">
      <alignment horizontal="left" vertical="center"/>
    </xf>
    <xf numFmtId="0" fontId="9" fillId="3" borderId="0" xfId="5" applyFont="1" applyFill="1" applyAlignment="1">
      <alignment horizontal="left" vertical="center"/>
    </xf>
    <xf numFmtId="0" fontId="2" fillId="2" borderId="0" xfId="4" applyFill="1" applyAlignment="1">
      <alignment vertical="center"/>
    </xf>
    <xf numFmtId="0" fontId="2" fillId="0" borderId="0" xfId="4" applyAlignment="1">
      <alignment vertical="center"/>
    </xf>
    <xf numFmtId="49" fontId="19" fillId="2" borderId="30" xfId="4" applyNumberFormat="1" applyFont="1" applyFill="1" applyBorder="1" applyAlignment="1">
      <alignment horizontal="center" vertical="center" wrapText="1"/>
    </xf>
    <xf numFmtId="4" fontId="19" fillId="2" borderId="31" xfId="4" applyNumberFormat="1" applyFont="1" applyFill="1" applyBorder="1" applyAlignment="1">
      <alignment horizontal="right" vertical="center"/>
    </xf>
    <xf numFmtId="0" fontId="19" fillId="2" borderId="0" xfId="4" applyFont="1" applyFill="1" applyAlignment="1">
      <alignment vertical="center"/>
    </xf>
    <xf numFmtId="49" fontId="19" fillId="2" borderId="32" xfId="4" applyNumberFormat="1" applyFont="1" applyFill="1" applyBorder="1" applyAlignment="1">
      <alignment horizontal="center" vertical="center"/>
    </xf>
    <xf numFmtId="3" fontId="19" fillId="2" borderId="13" xfId="4" applyNumberFormat="1" applyFont="1" applyFill="1" applyBorder="1" applyAlignment="1">
      <alignment vertical="center"/>
    </xf>
    <xf numFmtId="3" fontId="19" fillId="2" borderId="13" xfId="4" applyNumberFormat="1" applyFont="1" applyFill="1" applyBorder="1" applyAlignment="1">
      <alignment vertical="center" wrapText="1"/>
    </xf>
    <xf numFmtId="0" fontId="19" fillId="0" borderId="0" xfId="4" applyFont="1" applyAlignment="1">
      <alignment vertical="center"/>
    </xf>
    <xf numFmtId="0" fontId="22" fillId="2" borderId="6" xfId="4" applyFont="1" applyFill="1" applyBorder="1" applyAlignment="1">
      <alignment vertical="center" wrapText="1"/>
    </xf>
    <xf numFmtId="3" fontId="19" fillId="2" borderId="14" xfId="4" applyNumberFormat="1" applyFont="1" applyFill="1" applyBorder="1" applyAlignment="1">
      <alignment vertical="center"/>
    </xf>
    <xf numFmtId="0" fontId="22" fillId="2" borderId="8" xfId="4" applyFont="1" applyFill="1" applyBorder="1" applyAlignment="1">
      <alignment vertical="center" wrapText="1"/>
    </xf>
    <xf numFmtId="3" fontId="19" fillId="2" borderId="35" xfId="4" applyNumberFormat="1" applyFont="1" applyFill="1" applyBorder="1" applyAlignment="1">
      <alignment vertical="center"/>
    </xf>
    <xf numFmtId="0" fontId="20" fillId="0" borderId="9" xfId="4" applyFont="1" applyBorder="1" applyAlignment="1">
      <alignment vertical="center" wrapText="1"/>
    </xf>
    <xf numFmtId="3" fontId="19" fillId="2" borderId="16" xfId="4" applyNumberFormat="1" applyFont="1" applyFill="1" applyBorder="1" applyAlignment="1">
      <alignment vertical="center"/>
    </xf>
    <xf numFmtId="49" fontId="19" fillId="2" borderId="36" xfId="4" applyNumberFormat="1" applyFont="1" applyFill="1" applyBorder="1" applyAlignment="1">
      <alignment horizontal="center" vertical="center"/>
    </xf>
    <xf numFmtId="49" fontId="19" fillId="2" borderId="38" xfId="4" applyNumberFormat="1" applyFont="1" applyFill="1" applyBorder="1" applyAlignment="1">
      <alignment horizontal="center" vertical="center" wrapText="1"/>
    </xf>
    <xf numFmtId="0" fontId="19" fillId="2" borderId="11" xfId="4" applyFont="1" applyFill="1" applyBorder="1" applyAlignment="1">
      <alignment vertical="center" wrapText="1"/>
    </xf>
    <xf numFmtId="0" fontId="22" fillId="2" borderId="11" xfId="4" applyFont="1" applyFill="1" applyBorder="1" applyAlignment="1">
      <alignment vertical="center" wrapText="1"/>
    </xf>
    <xf numFmtId="4" fontId="19" fillId="2" borderId="13" xfId="4" applyNumberFormat="1" applyFont="1" applyFill="1" applyBorder="1" applyAlignment="1">
      <alignment horizontal="right" vertical="center" indent="1"/>
    </xf>
    <xf numFmtId="0" fontId="0" fillId="0" borderId="36" xfId="0" applyBorder="1" applyAlignment="1">
      <alignment horizontal="center" vertical="center" wrapText="1"/>
    </xf>
    <xf numFmtId="0" fontId="22" fillId="2" borderId="33" xfId="4" applyFont="1" applyFill="1" applyBorder="1" applyAlignment="1">
      <alignment vertical="center"/>
    </xf>
    <xf numFmtId="4" fontId="19" fillId="2" borderId="7" xfId="4" applyNumberFormat="1" applyFont="1" applyFill="1" applyBorder="1" applyAlignment="1">
      <alignment horizontal="right" vertical="center" indent="1"/>
    </xf>
    <xf numFmtId="0" fontId="22" fillId="2" borderId="39" xfId="4" applyFont="1" applyFill="1" applyBorder="1" applyAlignment="1">
      <alignment vertical="center"/>
    </xf>
    <xf numFmtId="4" fontId="19" fillId="2" borderId="16" xfId="4" applyNumberFormat="1" applyFont="1" applyFill="1" applyBorder="1" applyAlignment="1">
      <alignment horizontal="right" vertical="center" indent="1"/>
    </xf>
    <xf numFmtId="0" fontId="22" fillId="2" borderId="39" xfId="4" applyFont="1" applyFill="1" applyBorder="1" applyAlignment="1">
      <alignment vertical="center" wrapText="1"/>
    </xf>
    <xf numFmtId="0" fontId="22" fillId="2" borderId="37" xfId="4" applyFont="1" applyFill="1" applyBorder="1" applyAlignment="1">
      <alignment vertical="center" wrapText="1"/>
    </xf>
    <xf numFmtId="49" fontId="23" fillId="2" borderId="11" xfId="4" applyNumberFormat="1" applyFont="1" applyFill="1" applyBorder="1" applyAlignment="1">
      <alignment horizontal="center" vertical="center"/>
    </xf>
    <xf numFmtId="0" fontId="9" fillId="0" borderId="0" xfId="5" applyFont="1" applyAlignment="1">
      <alignment vertical="center"/>
    </xf>
    <xf numFmtId="0" fontId="20" fillId="0" borderId="42" xfId="4" applyFont="1" applyBorder="1" applyAlignment="1">
      <alignment vertical="center" wrapText="1"/>
    </xf>
    <xf numFmtId="3" fontId="19" fillId="2" borderId="18" xfId="4" applyNumberFormat="1" applyFont="1" applyFill="1" applyBorder="1" applyAlignment="1">
      <alignment vertical="center"/>
    </xf>
    <xf numFmtId="49" fontId="2" fillId="0" borderId="0" xfId="5" applyNumberFormat="1" applyFont="1" applyAlignment="1">
      <alignment horizontal="center" vertical="center"/>
    </xf>
    <xf numFmtId="0" fontId="2" fillId="0" borderId="0" xfId="5" applyFont="1" applyAlignment="1">
      <alignment horizontal="left" vertical="center"/>
    </xf>
    <xf numFmtId="0" fontId="25" fillId="4" borderId="0" xfId="0" applyFont="1" applyFill="1" applyAlignment="1">
      <alignment vertical="center"/>
    </xf>
    <xf numFmtId="0" fontId="2" fillId="4" borderId="0" xfId="5" applyFont="1" applyFill="1" applyAlignment="1">
      <alignment vertical="center"/>
    </xf>
    <xf numFmtId="0" fontId="2" fillId="4" borderId="0" xfId="5" applyFont="1" applyFill="1" applyAlignment="1">
      <alignment horizontal="left" vertical="center"/>
    </xf>
    <xf numFmtId="0" fontId="26" fillId="0" borderId="0" xfId="5" applyFont="1" applyAlignment="1">
      <alignment horizontal="center" vertical="center"/>
    </xf>
    <xf numFmtId="0" fontId="26" fillId="0" borderId="0" xfId="5" applyFont="1" applyAlignment="1">
      <alignment horizontal="left" vertical="center" indent="1"/>
    </xf>
    <xf numFmtId="0" fontId="26" fillId="0" borderId="0" xfId="0" applyFont="1" applyAlignment="1">
      <alignment horizontal="left" vertical="center" wrapText="1" indent="1"/>
    </xf>
    <xf numFmtId="0" fontId="26" fillId="0" borderId="0" xfId="5" applyFont="1"/>
    <xf numFmtId="0" fontId="9" fillId="0" borderId="0" xfId="5" applyFont="1" applyAlignment="1">
      <alignment horizontal="right" vertical="center"/>
    </xf>
    <xf numFmtId="0" fontId="27" fillId="0" borderId="0" xfId="5" applyFont="1" applyAlignment="1">
      <alignment horizontal="left" vertical="center"/>
    </xf>
    <xf numFmtId="0" fontId="21" fillId="0" borderId="0" xfId="5" applyFont="1" applyAlignment="1">
      <alignment horizontal="left" vertical="center"/>
    </xf>
    <xf numFmtId="0" fontId="2" fillId="3" borderId="0" xfId="5" applyFont="1" applyFill="1" applyAlignment="1">
      <alignment horizontal="center" vertical="center"/>
    </xf>
    <xf numFmtId="0" fontId="2" fillId="0" borderId="0" xfId="5" quotePrefix="1" applyFont="1" applyAlignment="1">
      <alignment horizontal="left" vertical="center"/>
    </xf>
    <xf numFmtId="0" fontId="13" fillId="3" borderId="0" xfId="5" applyFont="1" applyFill="1" applyAlignment="1">
      <alignment horizontal="left" vertical="center"/>
    </xf>
    <xf numFmtId="0" fontId="12" fillId="0" borderId="0" xfId="5" applyFont="1" applyAlignment="1">
      <alignment horizontal="left" vertical="center"/>
    </xf>
    <xf numFmtId="0" fontId="13" fillId="0" borderId="0" xfId="5" applyFont="1" applyAlignment="1">
      <alignment vertical="center"/>
    </xf>
    <xf numFmtId="49" fontId="12" fillId="0" borderId="0" xfId="5" applyNumberFormat="1" applyFont="1" applyAlignment="1">
      <alignment horizontal="center" vertical="center"/>
    </xf>
    <xf numFmtId="0" fontId="2" fillId="0" borderId="0" xfId="5" applyFont="1" applyAlignment="1">
      <alignment horizontal="right" vertical="center"/>
    </xf>
    <xf numFmtId="0" fontId="14" fillId="0" borderId="0" xfId="5" quotePrefix="1" applyFont="1" applyAlignment="1">
      <alignment horizontal="left" vertical="center"/>
    </xf>
    <xf numFmtId="4" fontId="2" fillId="3" borderId="0" xfId="5" applyNumberFormat="1" applyFont="1" applyFill="1" applyAlignment="1">
      <alignment vertical="center"/>
    </xf>
    <xf numFmtId="0" fontId="11" fillId="0" borderId="0" xfId="5" applyFont="1" applyAlignment="1">
      <alignment horizontal="left" vertical="center"/>
    </xf>
    <xf numFmtId="0" fontId="9" fillId="0" borderId="43" xfId="4" applyFont="1" applyBorder="1" applyAlignment="1">
      <alignment vertical="center"/>
    </xf>
    <xf numFmtId="0" fontId="9" fillId="0" borderId="44" xfId="4" applyFont="1" applyBorder="1" applyAlignment="1">
      <alignment vertical="center"/>
    </xf>
    <xf numFmtId="0" fontId="21" fillId="0" borderId="45" xfId="4" applyFont="1" applyBorder="1" applyAlignment="1">
      <alignment horizontal="right" vertical="center"/>
    </xf>
    <xf numFmtId="0" fontId="21" fillId="0" borderId="46" xfId="4" applyFont="1" applyBorder="1" applyAlignment="1">
      <alignment vertical="center"/>
    </xf>
    <xf numFmtId="0" fontId="21" fillId="0" borderId="46" xfId="4" applyFont="1" applyBorder="1" applyAlignment="1">
      <alignment horizontal="right" vertical="center"/>
    </xf>
    <xf numFmtId="4" fontId="21" fillId="0" borderId="46" xfId="4" applyNumberFormat="1" applyFont="1" applyBorder="1" applyAlignment="1">
      <alignment horizontal="right" vertical="center"/>
    </xf>
    <xf numFmtId="3" fontId="21" fillId="0" borderId="45" xfId="4" applyNumberFormat="1" applyFont="1" applyBorder="1" applyAlignment="1">
      <alignment horizontal="right" vertical="center"/>
    </xf>
    <xf numFmtId="0" fontId="21" fillId="0" borderId="45" xfId="4" applyFont="1" applyBorder="1" applyAlignment="1">
      <alignment vertical="center"/>
    </xf>
    <xf numFmtId="0" fontId="12" fillId="0" borderId="0" xfId="5" applyFont="1" applyAlignment="1">
      <alignment horizontal="center" vertical="center"/>
    </xf>
    <xf numFmtId="0" fontId="2" fillId="0" borderId="47" xfId="5" applyFont="1" applyBorder="1" applyAlignment="1">
      <alignment vertical="center"/>
    </xf>
    <xf numFmtId="0" fontId="9" fillId="0" borderId="0" xfId="5" applyFont="1" applyAlignment="1">
      <alignment horizontal="left" vertical="center"/>
    </xf>
    <xf numFmtId="4" fontId="2" fillId="0" borderId="0" xfId="1" applyNumberFormat="1" applyFont="1" applyFill="1" applyBorder="1" applyAlignment="1" applyProtection="1">
      <alignment vertical="center"/>
      <protection hidden="1"/>
    </xf>
    <xf numFmtId="0" fontId="2" fillId="0" borderId="0" xfId="1" applyNumberFormat="1" applyFont="1" applyFill="1" applyBorder="1" applyAlignment="1" applyProtection="1">
      <alignment vertical="center"/>
      <protection hidden="1"/>
    </xf>
    <xf numFmtId="4" fontId="2" fillId="0" borderId="0" xfId="1" applyNumberFormat="1" applyFont="1" applyFill="1" applyBorder="1" applyAlignment="1" applyProtection="1">
      <alignment horizontal="right" vertical="center"/>
      <protection hidden="1"/>
    </xf>
    <xf numFmtId="0" fontId="23" fillId="0" borderId="13" xfId="4" applyFont="1" applyBorder="1" applyAlignment="1">
      <alignment horizontal="right" vertical="center" wrapText="1"/>
    </xf>
    <xf numFmtId="0" fontId="23" fillId="0" borderId="12" xfId="4" applyFont="1" applyBorder="1" applyAlignment="1">
      <alignment horizontal="right" vertical="center" wrapText="1"/>
    </xf>
    <xf numFmtId="0" fontId="8" fillId="2" borderId="15" xfId="1" applyFont="1" applyFill="1" applyBorder="1" applyAlignment="1" applyProtection="1">
      <alignment horizontal="left" vertical="center"/>
      <protection hidden="1"/>
    </xf>
    <xf numFmtId="49" fontId="9" fillId="3" borderId="13" xfId="5" applyNumberFormat="1" applyFont="1" applyFill="1" applyBorder="1" applyAlignment="1">
      <alignment horizontal="left" vertical="center"/>
    </xf>
    <xf numFmtId="0" fontId="7" fillId="2" borderId="4" xfId="1" applyFont="1" applyFill="1" applyBorder="1" applyAlignment="1" applyProtection="1">
      <alignment horizontal="center" vertical="center"/>
      <protection hidden="1"/>
    </xf>
    <xf numFmtId="0" fontId="7" fillId="2" borderId="10" xfId="1" applyFont="1" applyFill="1" applyBorder="1" applyAlignment="1" applyProtection="1">
      <alignment horizontal="left" vertical="center"/>
      <protection hidden="1"/>
    </xf>
    <xf numFmtId="0" fontId="7" fillId="2" borderId="11" xfId="1" applyFont="1" applyFill="1" applyBorder="1" applyAlignment="1" applyProtection="1">
      <alignment horizontal="center" vertical="center"/>
      <protection hidden="1"/>
    </xf>
    <xf numFmtId="4" fontId="13" fillId="2" borderId="0" xfId="1" applyNumberFormat="1" applyFont="1" applyFill="1" applyAlignment="1" applyProtection="1">
      <alignment vertical="center"/>
      <protection hidden="1"/>
    </xf>
    <xf numFmtId="0" fontId="2" fillId="2" borderId="0" xfId="5" applyFont="1" applyFill="1" applyAlignment="1">
      <alignment horizontal="left" vertical="center"/>
    </xf>
    <xf numFmtId="0" fontId="28" fillId="2" borderId="0" xfId="0" applyFont="1" applyFill="1" applyAlignment="1">
      <alignment horizontal="right" vertical="center"/>
    </xf>
    <xf numFmtId="0" fontId="21" fillId="2" borderId="0" xfId="5" applyFont="1" applyFill="1" applyAlignment="1">
      <alignment horizontal="left" vertical="center"/>
    </xf>
    <xf numFmtId="0" fontId="26" fillId="2" borderId="0" xfId="5" applyFont="1" applyFill="1" applyAlignment="1">
      <alignment vertical="center"/>
    </xf>
    <xf numFmtId="0" fontId="19" fillId="2" borderId="11" xfId="4" applyFont="1" applyFill="1" applyBorder="1" applyAlignment="1">
      <alignment vertical="center"/>
    </xf>
    <xf numFmtId="0" fontId="9" fillId="0" borderId="11" xfId="5" applyFont="1" applyBorder="1" applyAlignment="1">
      <alignment vertical="center"/>
    </xf>
    <xf numFmtId="165" fontId="2" fillId="0" borderId="11" xfId="5" applyNumberFormat="1" applyFont="1" applyBorder="1" applyAlignment="1">
      <alignment vertical="center"/>
    </xf>
    <xf numFmtId="165" fontId="9" fillId="0" borderId="11" xfId="5" applyNumberFormat="1" applyFont="1" applyBorder="1" applyAlignment="1">
      <alignment vertical="center"/>
    </xf>
    <xf numFmtId="166" fontId="9" fillId="0" borderId="11" xfId="5" applyNumberFormat="1" applyFont="1" applyBorder="1" applyAlignment="1">
      <alignment vertical="center"/>
    </xf>
    <xf numFmtId="0" fontId="23" fillId="0" borderId="13" xfId="4" applyFont="1" applyBorder="1" applyAlignment="1">
      <alignment vertical="center" wrapText="1"/>
    </xf>
    <xf numFmtId="0" fontId="19" fillId="0" borderId="12" xfId="4" applyFont="1" applyBorder="1" applyAlignment="1">
      <alignment vertical="center" wrapText="1"/>
    </xf>
    <xf numFmtId="0" fontId="5" fillId="0" borderId="2" xfId="1" applyFont="1" applyBorder="1" applyAlignment="1" applyProtection="1">
      <alignment horizontal="center" vertical="center" wrapText="1"/>
      <protection hidden="1"/>
    </xf>
    <xf numFmtId="0" fontId="2" fillId="0" borderId="3" xfId="1" applyBorder="1" applyAlignment="1" applyProtection="1">
      <alignment vertical="center" wrapText="1"/>
      <protection hidden="1"/>
    </xf>
    <xf numFmtId="0" fontId="15" fillId="0" borderId="0" xfId="1" applyFont="1" applyAlignment="1" applyProtection="1">
      <alignment horizontal="left" vertical="center"/>
      <protection hidden="1"/>
    </xf>
    <xf numFmtId="0" fontId="8" fillId="2" borderId="0" xfId="1" applyFont="1" applyFill="1" applyAlignment="1" applyProtection="1">
      <alignment horizontal="left" vertical="center"/>
      <protection hidden="1"/>
    </xf>
    <xf numFmtId="0" fontId="3" fillId="0" borderId="0" xfId="1" applyFont="1" applyAlignment="1" applyProtection="1">
      <alignment horizontal="left" vertical="center" wrapText="1"/>
      <protection hidden="1"/>
    </xf>
    <xf numFmtId="0" fontId="0" fillId="0" borderId="0" xfId="0" applyAlignment="1">
      <alignment vertical="center" wrapText="1"/>
    </xf>
    <xf numFmtId="0" fontId="3" fillId="0" borderId="1" xfId="1" applyFont="1" applyBorder="1" applyAlignment="1" applyProtection="1">
      <alignment horizontal="left" vertical="center" wrapText="1"/>
      <protection hidden="1"/>
    </xf>
    <xf numFmtId="0" fontId="0" fillId="0" borderId="1" xfId="0" applyBorder="1" applyAlignment="1">
      <alignment vertical="center" wrapText="1"/>
    </xf>
    <xf numFmtId="0" fontId="29" fillId="0" borderId="0" xfId="1" applyFont="1" applyAlignment="1" applyProtection="1">
      <alignment horizontal="left" vertical="center" wrapText="1"/>
      <protection hidden="1"/>
    </xf>
    <xf numFmtId="0" fontId="30" fillId="0" borderId="0" xfId="0" applyFont="1" applyAlignment="1">
      <alignment vertical="center" wrapText="1"/>
    </xf>
    <xf numFmtId="0" fontId="19" fillId="2" borderId="2" xfId="4" applyFont="1" applyFill="1" applyBorder="1" applyAlignment="1">
      <alignment horizontal="center" vertical="center"/>
    </xf>
    <xf numFmtId="0" fontId="19" fillId="2" borderId="20" xfId="4" applyFont="1" applyFill="1" applyBorder="1" applyAlignment="1">
      <alignment horizontal="center" vertical="center"/>
    </xf>
    <xf numFmtId="0" fontId="19" fillId="2" borderId="3" xfId="4" applyFont="1" applyFill="1" applyBorder="1" applyAlignment="1">
      <alignment horizontal="center" vertical="center"/>
    </xf>
    <xf numFmtId="3" fontId="17" fillId="0" borderId="25" xfId="4" applyNumberFormat="1" applyFont="1" applyBorder="1" applyAlignment="1">
      <alignment horizontal="center" vertical="center" wrapText="1"/>
    </xf>
    <xf numFmtId="3" fontId="18" fillId="0" borderId="29" xfId="4" applyNumberFormat="1" applyFont="1" applyBorder="1" applyAlignment="1">
      <alignment horizontal="center" vertical="center" wrapText="1"/>
    </xf>
    <xf numFmtId="0" fontId="19" fillId="2" borderId="19" xfId="4" applyFont="1" applyFill="1" applyBorder="1" applyAlignment="1">
      <alignment vertical="center" wrapText="1"/>
    </xf>
    <xf numFmtId="0" fontId="20" fillId="2" borderId="3" xfId="4" applyFont="1" applyFill="1" applyBorder="1" applyAlignment="1">
      <alignment vertical="center" wrapText="1"/>
    </xf>
    <xf numFmtId="0" fontId="19" fillId="2" borderId="5" xfId="4" applyFont="1" applyFill="1" applyBorder="1" applyAlignment="1">
      <alignment vertical="center" wrapText="1"/>
    </xf>
    <xf numFmtId="0" fontId="20" fillId="2" borderId="11" xfId="4" applyFont="1" applyFill="1" applyBorder="1" applyAlignment="1">
      <alignment vertical="center" wrapText="1"/>
    </xf>
    <xf numFmtId="0" fontId="19" fillId="2" borderId="2" xfId="4" applyFont="1" applyFill="1" applyBorder="1" applyAlignment="1">
      <alignment horizontal="center" vertical="center" wrapText="1"/>
    </xf>
    <xf numFmtId="0" fontId="19" fillId="2" borderId="20"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11" xfId="4" applyFont="1" applyFill="1" applyBorder="1" applyAlignment="1">
      <alignment vertical="center" wrapText="1"/>
    </xf>
    <xf numFmtId="0" fontId="22" fillId="2" borderId="11" xfId="4" applyFont="1" applyFill="1" applyBorder="1" applyAlignment="1">
      <alignment vertical="center" wrapText="1"/>
    </xf>
    <xf numFmtId="0" fontId="19" fillId="2" borderId="13" xfId="4" applyFont="1" applyFill="1" applyBorder="1" applyAlignment="1">
      <alignment vertical="center"/>
    </xf>
    <xf numFmtId="0" fontId="2" fillId="0" borderId="5" xfId="4" applyBorder="1" applyAlignment="1">
      <alignment vertical="center"/>
    </xf>
    <xf numFmtId="0" fontId="19" fillId="0" borderId="5" xfId="4" applyFont="1" applyBorder="1" applyAlignment="1">
      <alignment vertical="center" wrapText="1"/>
    </xf>
    <xf numFmtId="0" fontId="20" fillId="0" borderId="11" xfId="4" applyFont="1" applyBorder="1" applyAlignment="1">
      <alignment vertical="center" wrapText="1"/>
    </xf>
    <xf numFmtId="0" fontId="2" fillId="2" borderId="2" xfId="4" applyFill="1" applyBorder="1" applyAlignment="1">
      <alignment horizontal="center" vertical="center" wrapText="1"/>
    </xf>
    <xf numFmtId="0" fontId="2" fillId="2" borderId="3" xfId="4" applyFill="1" applyBorder="1" applyAlignment="1">
      <alignment horizontal="center" vertical="center" wrapText="1"/>
    </xf>
    <xf numFmtId="49" fontId="19" fillId="2" borderId="32" xfId="4" applyNumberFormat="1" applyFont="1" applyFill="1" applyBorder="1" applyAlignment="1">
      <alignment horizontal="center" vertical="center" wrapText="1"/>
    </xf>
    <xf numFmtId="49" fontId="20" fillId="0" borderId="32" xfId="4" applyNumberFormat="1" applyFont="1" applyBorder="1" applyAlignment="1">
      <alignment horizontal="center" vertical="center" wrapText="1"/>
    </xf>
    <xf numFmtId="0" fontId="19" fillId="0" borderId="33" xfId="4" applyFont="1" applyBorder="1" applyAlignment="1">
      <alignment vertical="center" wrapText="1"/>
    </xf>
    <xf numFmtId="0" fontId="19" fillId="0" borderId="34" xfId="4" applyFont="1" applyBorder="1" applyAlignment="1">
      <alignment vertical="center" wrapText="1"/>
    </xf>
    <xf numFmtId="0" fontId="20" fillId="0" borderId="37" xfId="4" applyFont="1" applyBorder="1" applyAlignment="1">
      <alignment vertical="center" wrapText="1"/>
    </xf>
    <xf numFmtId="49" fontId="17" fillId="2" borderId="22" xfId="4" applyNumberFormat="1" applyFont="1" applyFill="1" applyBorder="1" applyAlignment="1">
      <alignment horizontal="center" vertical="center" wrapText="1"/>
    </xf>
    <xf numFmtId="49" fontId="2" fillId="2" borderId="26" xfId="4" applyNumberFormat="1" applyFill="1" applyBorder="1" applyAlignment="1">
      <alignment horizontal="center" vertical="center" wrapText="1"/>
    </xf>
    <xf numFmtId="0" fontId="17" fillId="0" borderId="23" xfId="4" applyFont="1" applyBorder="1" applyAlignment="1">
      <alignment horizontal="left" vertical="center" wrapText="1" indent="6"/>
    </xf>
    <xf numFmtId="0" fontId="18" fillId="0" borderId="24" xfId="4" applyFont="1" applyBorder="1" applyAlignment="1">
      <alignment horizontal="left" vertical="center" wrapText="1" indent="6"/>
    </xf>
    <xf numFmtId="0" fontId="2" fillId="0" borderId="27" xfId="4" applyBorder="1" applyAlignment="1">
      <alignment horizontal="left" vertical="center" wrapText="1" indent="6"/>
    </xf>
    <xf numFmtId="0" fontId="18" fillId="0" borderId="28" xfId="4" applyFont="1" applyBorder="1" applyAlignment="1">
      <alignment horizontal="left" vertical="center" wrapText="1" indent="6"/>
    </xf>
    <xf numFmtId="0" fontId="26" fillId="0" borderId="0" xfId="5" applyFont="1" applyAlignment="1">
      <alignment horizontal="left" vertical="center" wrapText="1" indent="1"/>
    </xf>
    <xf numFmtId="0" fontId="26" fillId="0" borderId="0" xfId="0" applyFont="1" applyAlignment="1">
      <alignment horizontal="left" vertical="center" wrapText="1" indent="1"/>
    </xf>
    <xf numFmtId="0" fontId="2" fillId="5" borderId="13" xfId="5" applyFont="1" applyFill="1"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23" fillId="0" borderId="13" xfId="4" applyFont="1" applyBorder="1" applyAlignment="1">
      <alignment horizontal="right" vertical="center" wrapText="1"/>
    </xf>
    <xf numFmtId="0" fontId="23" fillId="0" borderId="12" xfId="4" applyFont="1" applyBorder="1" applyAlignment="1">
      <alignment horizontal="right" vertical="center" wrapText="1"/>
    </xf>
    <xf numFmtId="49" fontId="19" fillId="2" borderId="4" xfId="4" applyNumberFormat="1" applyFont="1" applyFill="1" applyBorder="1" applyAlignment="1">
      <alignment horizontal="left" vertical="center" wrapText="1"/>
    </xf>
    <xf numFmtId="0" fontId="0" fillId="0" borderId="40" xfId="0" applyBorder="1" applyAlignment="1">
      <alignment vertical="center" wrapText="1"/>
    </xf>
    <xf numFmtId="0" fontId="0" fillId="0" borderId="31" xfId="0" applyBorder="1" applyAlignment="1">
      <alignment vertical="center" wrapText="1"/>
    </xf>
    <xf numFmtId="0" fontId="0" fillId="0" borderId="19" xfId="0" applyBorder="1" applyAlignment="1">
      <alignment vertical="center" wrapText="1"/>
    </xf>
    <xf numFmtId="0" fontId="20" fillId="0" borderId="14" xfId="4" applyFont="1" applyBorder="1" applyAlignment="1">
      <alignment vertical="center" wrapText="1"/>
    </xf>
    <xf numFmtId="0" fontId="0" fillId="0" borderId="41" xfId="0" applyBorder="1" applyAlignment="1">
      <alignment vertical="center" wrapText="1"/>
    </xf>
    <xf numFmtId="0" fontId="26" fillId="0" borderId="0" xfId="5" quotePrefix="1" applyFont="1" applyAlignment="1">
      <alignment horizontal="left" vertical="center" wrapText="1" indent="1"/>
    </xf>
  </cellXfs>
  <cellStyles count="25">
    <cellStyle name="Comma 2" xfId="6" xr:uid="{00000000-0005-0000-0000-000000000000}"/>
    <cellStyle name="Comma 2 2" xfId="7" xr:uid="{00000000-0005-0000-0000-000001000000}"/>
    <cellStyle name="Comma 2 3" xfId="8" xr:uid="{00000000-0005-0000-0000-000002000000}"/>
    <cellStyle name="Comma 3" xfId="9" xr:uid="{00000000-0005-0000-0000-000003000000}"/>
    <cellStyle name="Comma 4" xfId="10" xr:uid="{00000000-0005-0000-0000-000004000000}"/>
    <cellStyle name="Comma 5" xfId="11" xr:uid="{00000000-0005-0000-0000-000005000000}"/>
    <cellStyle name="Normal 2" xfId="2" xr:uid="{00000000-0005-0000-0000-000007000000}"/>
    <cellStyle name="Normal 2 2" xfId="4" xr:uid="{00000000-0005-0000-0000-000008000000}"/>
    <cellStyle name="Normal 2 3" xfId="12" xr:uid="{00000000-0005-0000-0000-000009000000}"/>
    <cellStyle name="Normal 3" xfId="1" xr:uid="{00000000-0005-0000-0000-00000A000000}"/>
    <cellStyle name="Normal 3 2" xfId="13" xr:uid="{00000000-0005-0000-0000-00000B000000}"/>
    <cellStyle name="Normal 4" xfId="3" xr:uid="{00000000-0005-0000-0000-00000C000000}"/>
    <cellStyle name="Normal 4 2" xfId="14" xr:uid="{00000000-0005-0000-0000-00000D000000}"/>
    <cellStyle name="Normal 4 2 2" xfId="15" xr:uid="{00000000-0005-0000-0000-00000E000000}"/>
    <cellStyle name="Normal 4 3" xfId="16" xr:uid="{00000000-0005-0000-0000-00000F000000}"/>
    <cellStyle name="Normal 4 4" xfId="17" xr:uid="{00000000-0005-0000-0000-000010000000}"/>
    <cellStyle name="Normal 4 5" xfId="18" xr:uid="{00000000-0005-0000-0000-000011000000}"/>
    <cellStyle name="Normal 5" xfId="19" xr:uid="{00000000-0005-0000-0000-000012000000}"/>
    <cellStyle name="Normal 6" xfId="20" xr:uid="{00000000-0005-0000-0000-000013000000}"/>
    <cellStyle name="Normal 7" xfId="21" xr:uid="{00000000-0005-0000-0000-000014000000}"/>
    <cellStyle name="Normal_HOSIM0201" xfId="5" xr:uid="{00000000-0005-0000-0000-000015000000}"/>
    <cellStyle name="Normalno" xfId="0" builtinId="0"/>
    <cellStyle name="Percent 2" xfId="22" xr:uid="{00000000-0005-0000-0000-000016000000}"/>
    <cellStyle name="Percent 3" xfId="23" xr:uid="{00000000-0005-0000-0000-000017000000}"/>
    <cellStyle name="Percent 4"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9"/>
  <sheetViews>
    <sheetView topLeftCell="A19" workbookViewId="0">
      <selection activeCell="H15" sqref="H15"/>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42578125" style="4" customWidth="1"/>
    <col min="7" max="7" width="12.7109375" style="31" customWidth="1"/>
    <col min="8" max="8" width="14.7109375" style="31" bestFit="1" customWidth="1"/>
    <col min="9" max="252" width="9.140625" style="31"/>
    <col min="253" max="253" width="6.42578125" style="31" customWidth="1"/>
    <col min="254" max="254" width="42" style="31" customWidth="1"/>
    <col min="255" max="255" width="13.85546875" style="31" customWidth="1"/>
    <col min="256" max="256" width="15" style="31" customWidth="1"/>
    <col min="257" max="257" width="15.140625" style="31" customWidth="1"/>
    <col min="258" max="258" width="20.42578125" style="31" customWidth="1"/>
    <col min="259" max="260" width="15.140625" style="31" customWidth="1"/>
    <col min="261" max="261" width="18" style="31" customWidth="1"/>
    <col min="262" max="508" width="9.140625" style="31"/>
    <col min="509" max="509" width="6.42578125" style="31" customWidth="1"/>
    <col min="510" max="510" width="42" style="31" customWidth="1"/>
    <col min="511" max="511" width="13.85546875" style="31" customWidth="1"/>
    <col min="512" max="512" width="15" style="31" customWidth="1"/>
    <col min="513" max="513" width="15.140625" style="31" customWidth="1"/>
    <col min="514" max="514" width="20.42578125" style="31" customWidth="1"/>
    <col min="515" max="516" width="15.140625" style="31" customWidth="1"/>
    <col min="517" max="517" width="18" style="31" customWidth="1"/>
    <col min="518" max="764" width="9.140625" style="31"/>
    <col min="765" max="765" width="6.42578125" style="31" customWidth="1"/>
    <col min="766" max="766" width="42" style="31" customWidth="1"/>
    <col min="767" max="767" width="13.85546875" style="31" customWidth="1"/>
    <col min="768" max="768" width="15" style="31" customWidth="1"/>
    <col min="769" max="769" width="15.140625" style="31" customWidth="1"/>
    <col min="770" max="770" width="20.42578125" style="31" customWidth="1"/>
    <col min="771" max="772" width="15.140625" style="31" customWidth="1"/>
    <col min="773" max="773" width="18" style="31" customWidth="1"/>
    <col min="774" max="1020" width="9.140625" style="31"/>
    <col min="1021" max="1021" width="6.42578125" style="31" customWidth="1"/>
    <col min="1022" max="1022" width="42" style="31" customWidth="1"/>
    <col min="1023" max="1023" width="13.85546875" style="31" customWidth="1"/>
    <col min="1024" max="1024" width="15" style="31" customWidth="1"/>
    <col min="1025" max="1025" width="15.140625" style="31" customWidth="1"/>
    <col min="1026" max="1026" width="20.42578125" style="31" customWidth="1"/>
    <col min="1027" max="1028" width="15.140625" style="31" customWidth="1"/>
    <col min="1029" max="1029" width="18" style="31" customWidth="1"/>
    <col min="1030" max="1276" width="9.140625" style="31"/>
    <col min="1277" max="1277" width="6.42578125" style="31" customWidth="1"/>
    <col min="1278" max="1278" width="42" style="31" customWidth="1"/>
    <col min="1279" max="1279" width="13.85546875" style="31" customWidth="1"/>
    <col min="1280" max="1280" width="15" style="31" customWidth="1"/>
    <col min="1281" max="1281" width="15.140625" style="31" customWidth="1"/>
    <col min="1282" max="1282" width="20.42578125" style="31" customWidth="1"/>
    <col min="1283" max="1284" width="15.140625" style="31" customWidth="1"/>
    <col min="1285" max="1285" width="18" style="31" customWidth="1"/>
    <col min="1286" max="1532" width="9.140625" style="31"/>
    <col min="1533" max="1533" width="6.42578125" style="31" customWidth="1"/>
    <col min="1534" max="1534" width="42" style="31" customWidth="1"/>
    <col min="1535" max="1535" width="13.85546875" style="31" customWidth="1"/>
    <col min="1536" max="1536" width="15" style="31" customWidth="1"/>
    <col min="1537" max="1537" width="15.140625" style="31" customWidth="1"/>
    <col min="1538" max="1538" width="20.42578125" style="31" customWidth="1"/>
    <col min="1539" max="1540" width="15.140625" style="31" customWidth="1"/>
    <col min="1541" max="1541" width="18" style="31" customWidth="1"/>
    <col min="1542" max="1788" width="9.140625" style="31"/>
    <col min="1789" max="1789" width="6.42578125" style="31" customWidth="1"/>
    <col min="1790" max="1790" width="42" style="31" customWidth="1"/>
    <col min="1791" max="1791" width="13.85546875" style="31" customWidth="1"/>
    <col min="1792" max="1792" width="15" style="31" customWidth="1"/>
    <col min="1793" max="1793" width="15.140625" style="31" customWidth="1"/>
    <col min="1794" max="1794" width="20.42578125" style="31" customWidth="1"/>
    <col min="1795" max="1796" width="15.140625" style="31" customWidth="1"/>
    <col min="1797" max="1797" width="18" style="31" customWidth="1"/>
    <col min="1798" max="2044" width="9.140625" style="31"/>
    <col min="2045" max="2045" width="6.42578125" style="31" customWidth="1"/>
    <col min="2046" max="2046" width="42" style="31" customWidth="1"/>
    <col min="2047" max="2047" width="13.85546875" style="31" customWidth="1"/>
    <col min="2048" max="2048" width="15" style="31" customWidth="1"/>
    <col min="2049" max="2049" width="15.140625" style="31" customWidth="1"/>
    <col min="2050" max="2050" width="20.42578125" style="31" customWidth="1"/>
    <col min="2051" max="2052" width="15.140625" style="31" customWidth="1"/>
    <col min="2053" max="2053" width="18" style="31" customWidth="1"/>
    <col min="2054" max="2300" width="9.140625" style="31"/>
    <col min="2301" max="2301" width="6.42578125" style="31" customWidth="1"/>
    <col min="2302" max="2302" width="42" style="31" customWidth="1"/>
    <col min="2303" max="2303" width="13.85546875" style="31" customWidth="1"/>
    <col min="2304" max="2304" width="15" style="31" customWidth="1"/>
    <col min="2305" max="2305" width="15.140625" style="31" customWidth="1"/>
    <col min="2306" max="2306" width="20.42578125" style="31" customWidth="1"/>
    <col min="2307" max="2308" width="15.140625" style="31" customWidth="1"/>
    <col min="2309" max="2309" width="18" style="31" customWidth="1"/>
    <col min="2310" max="2556" width="9.140625" style="31"/>
    <col min="2557" max="2557" width="6.42578125" style="31" customWidth="1"/>
    <col min="2558" max="2558" width="42" style="31" customWidth="1"/>
    <col min="2559" max="2559" width="13.85546875" style="31" customWidth="1"/>
    <col min="2560" max="2560" width="15" style="31" customWidth="1"/>
    <col min="2561" max="2561" width="15.140625" style="31" customWidth="1"/>
    <col min="2562" max="2562" width="20.42578125" style="31" customWidth="1"/>
    <col min="2563" max="2564" width="15.140625" style="31" customWidth="1"/>
    <col min="2565" max="2565" width="18" style="31" customWidth="1"/>
    <col min="2566" max="2812" width="9.140625" style="31"/>
    <col min="2813" max="2813" width="6.42578125" style="31" customWidth="1"/>
    <col min="2814" max="2814" width="42" style="31" customWidth="1"/>
    <col min="2815" max="2815" width="13.85546875" style="31" customWidth="1"/>
    <col min="2816" max="2816" width="15" style="31" customWidth="1"/>
    <col min="2817" max="2817" width="15.140625" style="31" customWidth="1"/>
    <col min="2818" max="2818" width="20.42578125" style="31" customWidth="1"/>
    <col min="2819" max="2820" width="15.140625" style="31" customWidth="1"/>
    <col min="2821" max="2821" width="18" style="31" customWidth="1"/>
    <col min="2822" max="3068" width="9.140625" style="31"/>
    <col min="3069" max="3069" width="6.42578125" style="31" customWidth="1"/>
    <col min="3070" max="3070" width="42" style="31" customWidth="1"/>
    <col min="3071" max="3071" width="13.85546875" style="31" customWidth="1"/>
    <col min="3072" max="3072" width="15" style="31" customWidth="1"/>
    <col min="3073" max="3073" width="15.140625" style="31" customWidth="1"/>
    <col min="3074" max="3074" width="20.42578125" style="31" customWidth="1"/>
    <col min="3075" max="3076" width="15.140625" style="31" customWidth="1"/>
    <col min="3077" max="3077" width="18" style="31" customWidth="1"/>
    <col min="3078" max="3324" width="9.140625" style="31"/>
    <col min="3325" max="3325" width="6.42578125" style="31" customWidth="1"/>
    <col min="3326" max="3326" width="42" style="31" customWidth="1"/>
    <col min="3327" max="3327" width="13.85546875" style="31" customWidth="1"/>
    <col min="3328" max="3328" width="15" style="31" customWidth="1"/>
    <col min="3329" max="3329" width="15.140625" style="31" customWidth="1"/>
    <col min="3330" max="3330" width="20.42578125" style="31" customWidth="1"/>
    <col min="3331" max="3332" width="15.140625" style="31" customWidth="1"/>
    <col min="3333" max="3333" width="18" style="31" customWidth="1"/>
    <col min="3334" max="3580" width="9.140625" style="31"/>
    <col min="3581" max="3581" width="6.42578125" style="31" customWidth="1"/>
    <col min="3582" max="3582" width="42" style="31" customWidth="1"/>
    <col min="3583" max="3583" width="13.85546875" style="31" customWidth="1"/>
    <col min="3584" max="3584" width="15" style="31" customWidth="1"/>
    <col min="3585" max="3585" width="15.140625" style="31" customWidth="1"/>
    <col min="3586" max="3586" width="20.42578125" style="31" customWidth="1"/>
    <col min="3587" max="3588" width="15.140625" style="31" customWidth="1"/>
    <col min="3589" max="3589" width="18" style="31" customWidth="1"/>
    <col min="3590" max="3836" width="9.140625" style="31"/>
    <col min="3837" max="3837" width="6.42578125" style="31" customWidth="1"/>
    <col min="3838" max="3838" width="42" style="31" customWidth="1"/>
    <col min="3839" max="3839" width="13.85546875" style="31" customWidth="1"/>
    <col min="3840" max="3840" width="15" style="31" customWidth="1"/>
    <col min="3841" max="3841" width="15.140625" style="31" customWidth="1"/>
    <col min="3842" max="3842" width="20.42578125" style="31" customWidth="1"/>
    <col min="3843" max="3844" width="15.140625" style="31" customWidth="1"/>
    <col min="3845" max="3845" width="18" style="31" customWidth="1"/>
    <col min="3846" max="4092" width="9.140625" style="31"/>
    <col min="4093" max="4093" width="6.42578125" style="31" customWidth="1"/>
    <col min="4094" max="4094" width="42" style="31" customWidth="1"/>
    <col min="4095" max="4095" width="13.85546875" style="31" customWidth="1"/>
    <col min="4096" max="4096" width="15" style="31" customWidth="1"/>
    <col min="4097" max="4097" width="15.140625" style="31" customWidth="1"/>
    <col min="4098" max="4098" width="20.42578125" style="31" customWidth="1"/>
    <col min="4099" max="4100" width="15.140625" style="31" customWidth="1"/>
    <col min="4101" max="4101" width="18" style="31" customWidth="1"/>
    <col min="4102" max="4348" width="9.140625" style="31"/>
    <col min="4349" max="4349" width="6.42578125" style="31" customWidth="1"/>
    <col min="4350" max="4350" width="42" style="31" customWidth="1"/>
    <col min="4351" max="4351" width="13.85546875" style="31" customWidth="1"/>
    <col min="4352" max="4352" width="15" style="31" customWidth="1"/>
    <col min="4353" max="4353" width="15.140625" style="31" customWidth="1"/>
    <col min="4354" max="4354" width="20.42578125" style="31" customWidth="1"/>
    <col min="4355" max="4356" width="15.140625" style="31" customWidth="1"/>
    <col min="4357" max="4357" width="18" style="31" customWidth="1"/>
    <col min="4358" max="4604" width="9.140625" style="31"/>
    <col min="4605" max="4605" width="6.42578125" style="31" customWidth="1"/>
    <col min="4606" max="4606" width="42" style="31" customWidth="1"/>
    <col min="4607" max="4607" width="13.85546875" style="31" customWidth="1"/>
    <col min="4608" max="4608" width="15" style="31" customWidth="1"/>
    <col min="4609" max="4609" width="15.140625" style="31" customWidth="1"/>
    <col min="4610" max="4610" width="20.42578125" style="31" customWidth="1"/>
    <col min="4611" max="4612" width="15.140625" style="31" customWidth="1"/>
    <col min="4613" max="4613" width="18" style="31" customWidth="1"/>
    <col min="4614" max="4860" width="9.140625" style="31"/>
    <col min="4861" max="4861" width="6.42578125" style="31" customWidth="1"/>
    <col min="4862" max="4862" width="42" style="31" customWidth="1"/>
    <col min="4863" max="4863" width="13.85546875" style="31" customWidth="1"/>
    <col min="4864" max="4864" width="15" style="31" customWidth="1"/>
    <col min="4865" max="4865" width="15.140625" style="31" customWidth="1"/>
    <col min="4866" max="4866" width="20.42578125" style="31" customWidth="1"/>
    <col min="4867" max="4868" width="15.140625" style="31" customWidth="1"/>
    <col min="4869" max="4869" width="18" style="31" customWidth="1"/>
    <col min="4870" max="5116" width="9.140625" style="31"/>
    <col min="5117" max="5117" width="6.42578125" style="31" customWidth="1"/>
    <col min="5118" max="5118" width="42" style="31" customWidth="1"/>
    <col min="5119" max="5119" width="13.85546875" style="31" customWidth="1"/>
    <col min="5120" max="5120" width="15" style="31" customWidth="1"/>
    <col min="5121" max="5121" width="15.140625" style="31" customWidth="1"/>
    <col min="5122" max="5122" width="20.42578125" style="31" customWidth="1"/>
    <col min="5123" max="5124" width="15.140625" style="31" customWidth="1"/>
    <col min="5125" max="5125" width="18" style="31" customWidth="1"/>
    <col min="5126" max="5372" width="9.140625" style="31"/>
    <col min="5373" max="5373" width="6.42578125" style="31" customWidth="1"/>
    <col min="5374" max="5374" width="42" style="31" customWidth="1"/>
    <col min="5375" max="5375" width="13.85546875" style="31" customWidth="1"/>
    <col min="5376" max="5376" width="15" style="31" customWidth="1"/>
    <col min="5377" max="5377" width="15.140625" style="31" customWidth="1"/>
    <col min="5378" max="5378" width="20.42578125" style="31" customWidth="1"/>
    <col min="5379" max="5380" width="15.140625" style="31" customWidth="1"/>
    <col min="5381" max="5381" width="18" style="31" customWidth="1"/>
    <col min="5382" max="5628" width="9.140625" style="31"/>
    <col min="5629" max="5629" width="6.42578125" style="31" customWidth="1"/>
    <col min="5630" max="5630" width="42" style="31" customWidth="1"/>
    <col min="5631" max="5631" width="13.85546875" style="31" customWidth="1"/>
    <col min="5632" max="5632" width="15" style="31" customWidth="1"/>
    <col min="5633" max="5633" width="15.140625" style="31" customWidth="1"/>
    <col min="5634" max="5634" width="20.42578125" style="31" customWidth="1"/>
    <col min="5635" max="5636" width="15.140625" style="31" customWidth="1"/>
    <col min="5637" max="5637" width="18" style="31" customWidth="1"/>
    <col min="5638" max="5884" width="9.140625" style="31"/>
    <col min="5885" max="5885" width="6.42578125" style="31" customWidth="1"/>
    <col min="5886" max="5886" width="42" style="31" customWidth="1"/>
    <col min="5887" max="5887" width="13.85546875" style="31" customWidth="1"/>
    <col min="5888" max="5888" width="15" style="31" customWidth="1"/>
    <col min="5889" max="5889" width="15.140625" style="31" customWidth="1"/>
    <col min="5890" max="5890" width="20.42578125" style="31" customWidth="1"/>
    <col min="5891" max="5892" width="15.140625" style="31" customWidth="1"/>
    <col min="5893" max="5893" width="18" style="31" customWidth="1"/>
    <col min="5894" max="6140" width="9.140625" style="31"/>
    <col min="6141" max="6141" width="6.42578125" style="31" customWidth="1"/>
    <col min="6142" max="6142" width="42" style="31" customWidth="1"/>
    <col min="6143" max="6143" width="13.85546875" style="31" customWidth="1"/>
    <col min="6144" max="6144" width="15" style="31" customWidth="1"/>
    <col min="6145" max="6145" width="15.140625" style="31" customWidth="1"/>
    <col min="6146" max="6146" width="20.42578125" style="31" customWidth="1"/>
    <col min="6147" max="6148" width="15.140625" style="31" customWidth="1"/>
    <col min="6149" max="6149" width="18" style="31" customWidth="1"/>
    <col min="6150" max="6396" width="9.140625" style="31"/>
    <col min="6397" max="6397" width="6.42578125" style="31" customWidth="1"/>
    <col min="6398" max="6398" width="42" style="31" customWidth="1"/>
    <col min="6399" max="6399" width="13.85546875" style="31" customWidth="1"/>
    <col min="6400" max="6400" width="15" style="31" customWidth="1"/>
    <col min="6401" max="6401" width="15.140625" style="31" customWidth="1"/>
    <col min="6402" max="6402" width="20.42578125" style="31" customWidth="1"/>
    <col min="6403" max="6404" width="15.140625" style="31" customWidth="1"/>
    <col min="6405" max="6405" width="18" style="31" customWidth="1"/>
    <col min="6406" max="6652" width="9.140625" style="31"/>
    <col min="6653" max="6653" width="6.42578125" style="31" customWidth="1"/>
    <col min="6654" max="6654" width="42" style="31" customWidth="1"/>
    <col min="6655" max="6655" width="13.85546875" style="31" customWidth="1"/>
    <col min="6656" max="6656" width="15" style="31" customWidth="1"/>
    <col min="6657" max="6657" width="15.140625" style="31" customWidth="1"/>
    <col min="6658" max="6658" width="20.42578125" style="31" customWidth="1"/>
    <col min="6659" max="6660" width="15.140625" style="31" customWidth="1"/>
    <col min="6661" max="6661" width="18" style="31" customWidth="1"/>
    <col min="6662" max="6908" width="9.140625" style="31"/>
    <col min="6909" max="6909" width="6.42578125" style="31" customWidth="1"/>
    <col min="6910" max="6910" width="42" style="31" customWidth="1"/>
    <col min="6911" max="6911" width="13.85546875" style="31" customWidth="1"/>
    <col min="6912" max="6912" width="15" style="31" customWidth="1"/>
    <col min="6913" max="6913" width="15.140625" style="31" customWidth="1"/>
    <col min="6914" max="6914" width="20.42578125" style="31" customWidth="1"/>
    <col min="6915" max="6916" width="15.140625" style="31" customWidth="1"/>
    <col min="6917" max="6917" width="18" style="31" customWidth="1"/>
    <col min="6918" max="7164" width="9.140625" style="31"/>
    <col min="7165" max="7165" width="6.42578125" style="31" customWidth="1"/>
    <col min="7166" max="7166" width="42" style="31" customWidth="1"/>
    <col min="7167" max="7167" width="13.85546875" style="31" customWidth="1"/>
    <col min="7168" max="7168" width="15" style="31" customWidth="1"/>
    <col min="7169" max="7169" width="15.140625" style="31" customWidth="1"/>
    <col min="7170" max="7170" width="20.42578125" style="31" customWidth="1"/>
    <col min="7171" max="7172" width="15.140625" style="31" customWidth="1"/>
    <col min="7173" max="7173" width="18" style="31" customWidth="1"/>
    <col min="7174" max="7420" width="9.140625" style="31"/>
    <col min="7421" max="7421" width="6.42578125" style="31" customWidth="1"/>
    <col min="7422" max="7422" width="42" style="31" customWidth="1"/>
    <col min="7423" max="7423" width="13.85546875" style="31" customWidth="1"/>
    <col min="7424" max="7424" width="15" style="31" customWidth="1"/>
    <col min="7425" max="7425" width="15.140625" style="31" customWidth="1"/>
    <col min="7426" max="7426" width="20.42578125" style="31" customWidth="1"/>
    <col min="7427" max="7428" width="15.140625" style="31" customWidth="1"/>
    <col min="7429" max="7429" width="18" style="31" customWidth="1"/>
    <col min="7430" max="7676" width="9.140625" style="31"/>
    <col min="7677" max="7677" width="6.42578125" style="31" customWidth="1"/>
    <col min="7678" max="7678" width="42" style="31" customWidth="1"/>
    <col min="7679" max="7679" width="13.85546875" style="31" customWidth="1"/>
    <col min="7680" max="7680" width="15" style="31" customWidth="1"/>
    <col min="7681" max="7681" width="15.140625" style="31" customWidth="1"/>
    <col min="7682" max="7682" width="20.42578125" style="31" customWidth="1"/>
    <col min="7683" max="7684" width="15.140625" style="31" customWidth="1"/>
    <col min="7685" max="7685" width="18" style="31" customWidth="1"/>
    <col min="7686" max="7932" width="9.140625" style="31"/>
    <col min="7933" max="7933" width="6.42578125" style="31" customWidth="1"/>
    <col min="7934" max="7934" width="42" style="31" customWidth="1"/>
    <col min="7935" max="7935" width="13.85546875" style="31" customWidth="1"/>
    <col min="7936" max="7936" width="15" style="31" customWidth="1"/>
    <col min="7937" max="7937" width="15.140625" style="31" customWidth="1"/>
    <col min="7938" max="7938" width="20.42578125" style="31" customWidth="1"/>
    <col min="7939" max="7940" width="15.140625" style="31" customWidth="1"/>
    <col min="7941" max="7941" width="18" style="31" customWidth="1"/>
    <col min="7942" max="8188" width="9.140625" style="31"/>
    <col min="8189" max="8189" width="6.42578125" style="31" customWidth="1"/>
    <col min="8190" max="8190" width="42" style="31" customWidth="1"/>
    <col min="8191" max="8191" width="13.85546875" style="31" customWidth="1"/>
    <col min="8192" max="8192" width="15" style="31" customWidth="1"/>
    <col min="8193" max="8193" width="15.140625" style="31" customWidth="1"/>
    <col min="8194" max="8194" width="20.42578125" style="31" customWidth="1"/>
    <col min="8195" max="8196" width="15.140625" style="31" customWidth="1"/>
    <col min="8197" max="8197" width="18" style="31" customWidth="1"/>
    <col min="8198" max="8444" width="9.140625" style="31"/>
    <col min="8445" max="8445" width="6.42578125" style="31" customWidth="1"/>
    <col min="8446" max="8446" width="42" style="31" customWidth="1"/>
    <col min="8447" max="8447" width="13.85546875" style="31" customWidth="1"/>
    <col min="8448" max="8448" width="15" style="31" customWidth="1"/>
    <col min="8449" max="8449" width="15.140625" style="31" customWidth="1"/>
    <col min="8450" max="8450" width="20.42578125" style="31" customWidth="1"/>
    <col min="8451" max="8452" width="15.140625" style="31" customWidth="1"/>
    <col min="8453" max="8453" width="18" style="31" customWidth="1"/>
    <col min="8454" max="8700" width="9.140625" style="31"/>
    <col min="8701" max="8701" width="6.42578125" style="31" customWidth="1"/>
    <col min="8702" max="8702" width="42" style="31" customWidth="1"/>
    <col min="8703" max="8703" width="13.85546875" style="31" customWidth="1"/>
    <col min="8704" max="8704" width="15" style="31" customWidth="1"/>
    <col min="8705" max="8705" width="15.140625" style="31" customWidth="1"/>
    <col min="8706" max="8706" width="20.42578125" style="31" customWidth="1"/>
    <col min="8707" max="8708" width="15.140625" style="31" customWidth="1"/>
    <col min="8709" max="8709" width="18" style="31" customWidth="1"/>
    <col min="8710" max="8956" width="9.140625" style="31"/>
    <col min="8957" max="8957" width="6.42578125" style="31" customWidth="1"/>
    <col min="8958" max="8958" width="42" style="31" customWidth="1"/>
    <col min="8959" max="8959" width="13.85546875" style="31" customWidth="1"/>
    <col min="8960" max="8960" width="15" style="31" customWidth="1"/>
    <col min="8961" max="8961" width="15.140625" style="31" customWidth="1"/>
    <col min="8962" max="8962" width="20.42578125" style="31" customWidth="1"/>
    <col min="8963" max="8964" width="15.140625" style="31" customWidth="1"/>
    <col min="8965" max="8965" width="18" style="31" customWidth="1"/>
    <col min="8966" max="9212" width="9.140625" style="31"/>
    <col min="9213" max="9213" width="6.42578125" style="31" customWidth="1"/>
    <col min="9214" max="9214" width="42" style="31" customWidth="1"/>
    <col min="9215" max="9215" width="13.85546875" style="31" customWidth="1"/>
    <col min="9216" max="9216" width="15" style="31" customWidth="1"/>
    <col min="9217" max="9217" width="15.140625" style="31" customWidth="1"/>
    <col min="9218" max="9218" width="20.42578125" style="31" customWidth="1"/>
    <col min="9219" max="9220" width="15.140625" style="31" customWidth="1"/>
    <col min="9221" max="9221" width="18" style="31" customWidth="1"/>
    <col min="9222" max="9468" width="9.140625" style="31"/>
    <col min="9469" max="9469" width="6.42578125" style="31" customWidth="1"/>
    <col min="9470" max="9470" width="42" style="31" customWidth="1"/>
    <col min="9471" max="9471" width="13.85546875" style="31" customWidth="1"/>
    <col min="9472" max="9472" width="15" style="31" customWidth="1"/>
    <col min="9473" max="9473" width="15.140625" style="31" customWidth="1"/>
    <col min="9474" max="9474" width="20.42578125" style="31" customWidth="1"/>
    <col min="9475" max="9476" width="15.140625" style="31" customWidth="1"/>
    <col min="9477" max="9477" width="18" style="31" customWidth="1"/>
    <col min="9478" max="9724" width="9.140625" style="31"/>
    <col min="9725" max="9725" width="6.42578125" style="31" customWidth="1"/>
    <col min="9726" max="9726" width="42" style="31" customWidth="1"/>
    <col min="9727" max="9727" width="13.85546875" style="31" customWidth="1"/>
    <col min="9728" max="9728" width="15" style="31" customWidth="1"/>
    <col min="9729" max="9729" width="15.140625" style="31" customWidth="1"/>
    <col min="9730" max="9730" width="20.42578125" style="31" customWidth="1"/>
    <col min="9731" max="9732" width="15.140625" style="31" customWidth="1"/>
    <col min="9733" max="9733" width="18" style="31" customWidth="1"/>
    <col min="9734" max="9980" width="9.140625" style="31"/>
    <col min="9981" max="9981" width="6.42578125" style="31" customWidth="1"/>
    <col min="9982" max="9982" width="42" style="31" customWidth="1"/>
    <col min="9983" max="9983" width="13.85546875" style="31" customWidth="1"/>
    <col min="9984" max="9984" width="15" style="31" customWidth="1"/>
    <col min="9985" max="9985" width="15.140625" style="31" customWidth="1"/>
    <col min="9986" max="9986" width="20.42578125" style="31" customWidth="1"/>
    <col min="9987" max="9988" width="15.140625" style="31" customWidth="1"/>
    <col min="9989" max="9989" width="18" style="31" customWidth="1"/>
    <col min="9990" max="10236" width="9.140625" style="31"/>
    <col min="10237" max="10237" width="6.42578125" style="31" customWidth="1"/>
    <col min="10238" max="10238" width="42" style="31" customWidth="1"/>
    <col min="10239" max="10239" width="13.85546875" style="31" customWidth="1"/>
    <col min="10240" max="10240" width="15" style="31" customWidth="1"/>
    <col min="10241" max="10241" width="15.140625" style="31" customWidth="1"/>
    <col min="10242" max="10242" width="20.42578125" style="31" customWidth="1"/>
    <col min="10243" max="10244" width="15.140625" style="31" customWidth="1"/>
    <col min="10245" max="10245" width="18" style="31" customWidth="1"/>
    <col min="10246" max="10492" width="9.140625" style="31"/>
    <col min="10493" max="10493" width="6.42578125" style="31" customWidth="1"/>
    <col min="10494" max="10494" width="42" style="31" customWidth="1"/>
    <col min="10495" max="10495" width="13.85546875" style="31" customWidth="1"/>
    <col min="10496" max="10496" width="15" style="31" customWidth="1"/>
    <col min="10497" max="10497" width="15.140625" style="31" customWidth="1"/>
    <col min="10498" max="10498" width="20.42578125" style="31" customWidth="1"/>
    <col min="10499" max="10500" width="15.140625" style="31" customWidth="1"/>
    <col min="10501" max="10501" width="18" style="31" customWidth="1"/>
    <col min="10502" max="10748" width="9.140625" style="31"/>
    <col min="10749" max="10749" width="6.42578125" style="31" customWidth="1"/>
    <col min="10750" max="10750" width="42" style="31" customWidth="1"/>
    <col min="10751" max="10751" width="13.85546875" style="31" customWidth="1"/>
    <col min="10752" max="10752" width="15" style="31" customWidth="1"/>
    <col min="10753" max="10753" width="15.140625" style="31" customWidth="1"/>
    <col min="10754" max="10754" width="20.42578125" style="31" customWidth="1"/>
    <col min="10755" max="10756" width="15.140625" style="31" customWidth="1"/>
    <col min="10757" max="10757" width="18" style="31" customWidth="1"/>
    <col min="10758" max="11004" width="9.140625" style="31"/>
    <col min="11005" max="11005" width="6.42578125" style="31" customWidth="1"/>
    <col min="11006" max="11006" width="42" style="31" customWidth="1"/>
    <col min="11007" max="11007" width="13.85546875" style="31" customWidth="1"/>
    <col min="11008" max="11008" width="15" style="31" customWidth="1"/>
    <col min="11009" max="11009" width="15.140625" style="31" customWidth="1"/>
    <col min="11010" max="11010" width="20.42578125" style="31" customWidth="1"/>
    <col min="11011" max="11012" width="15.140625" style="31" customWidth="1"/>
    <col min="11013" max="11013" width="18" style="31" customWidth="1"/>
    <col min="11014" max="11260" width="9.140625" style="31"/>
    <col min="11261" max="11261" width="6.42578125" style="31" customWidth="1"/>
    <col min="11262" max="11262" width="42" style="31" customWidth="1"/>
    <col min="11263" max="11263" width="13.85546875" style="31" customWidth="1"/>
    <col min="11264" max="11264" width="15" style="31" customWidth="1"/>
    <col min="11265" max="11265" width="15.140625" style="31" customWidth="1"/>
    <col min="11266" max="11266" width="20.42578125" style="31" customWidth="1"/>
    <col min="11267" max="11268" width="15.140625" style="31" customWidth="1"/>
    <col min="11269" max="11269" width="18" style="31" customWidth="1"/>
    <col min="11270" max="11516" width="9.140625" style="31"/>
    <col min="11517" max="11517" width="6.42578125" style="31" customWidth="1"/>
    <col min="11518" max="11518" width="42" style="31" customWidth="1"/>
    <col min="11519" max="11519" width="13.85546875" style="31" customWidth="1"/>
    <col min="11520" max="11520" width="15" style="31" customWidth="1"/>
    <col min="11521" max="11521" width="15.140625" style="31" customWidth="1"/>
    <col min="11522" max="11522" width="20.42578125" style="31" customWidth="1"/>
    <col min="11523" max="11524" width="15.140625" style="31" customWidth="1"/>
    <col min="11525" max="11525" width="18" style="31" customWidth="1"/>
    <col min="11526" max="11772" width="9.140625" style="31"/>
    <col min="11773" max="11773" width="6.42578125" style="31" customWidth="1"/>
    <col min="11774" max="11774" width="42" style="31" customWidth="1"/>
    <col min="11775" max="11775" width="13.85546875" style="31" customWidth="1"/>
    <col min="11776" max="11776" width="15" style="31" customWidth="1"/>
    <col min="11777" max="11777" width="15.140625" style="31" customWidth="1"/>
    <col min="11778" max="11778" width="20.42578125" style="31" customWidth="1"/>
    <col min="11779" max="11780" width="15.140625" style="31" customWidth="1"/>
    <col min="11781" max="11781" width="18" style="31" customWidth="1"/>
    <col min="11782" max="12028" width="9.140625" style="31"/>
    <col min="12029" max="12029" width="6.42578125" style="31" customWidth="1"/>
    <col min="12030" max="12030" width="42" style="31" customWidth="1"/>
    <col min="12031" max="12031" width="13.85546875" style="31" customWidth="1"/>
    <col min="12032" max="12032" width="15" style="31" customWidth="1"/>
    <col min="12033" max="12033" width="15.140625" style="31" customWidth="1"/>
    <col min="12034" max="12034" width="20.42578125" style="31" customWidth="1"/>
    <col min="12035" max="12036" width="15.140625" style="31" customWidth="1"/>
    <col min="12037" max="12037" width="18" style="31" customWidth="1"/>
    <col min="12038" max="12284" width="9.140625" style="31"/>
    <col min="12285" max="12285" width="6.42578125" style="31" customWidth="1"/>
    <col min="12286" max="12286" width="42" style="31" customWidth="1"/>
    <col min="12287" max="12287" width="13.85546875" style="31" customWidth="1"/>
    <col min="12288" max="12288" width="15" style="31" customWidth="1"/>
    <col min="12289" max="12289" width="15.140625" style="31" customWidth="1"/>
    <col min="12290" max="12290" width="20.42578125" style="31" customWidth="1"/>
    <col min="12291" max="12292" width="15.140625" style="31" customWidth="1"/>
    <col min="12293" max="12293" width="18" style="31" customWidth="1"/>
    <col min="12294" max="12540" width="9.140625" style="31"/>
    <col min="12541" max="12541" width="6.42578125" style="31" customWidth="1"/>
    <col min="12542" max="12542" width="42" style="31" customWidth="1"/>
    <col min="12543" max="12543" width="13.85546875" style="31" customWidth="1"/>
    <col min="12544" max="12544" width="15" style="31" customWidth="1"/>
    <col min="12545" max="12545" width="15.140625" style="31" customWidth="1"/>
    <col min="12546" max="12546" width="20.42578125" style="31" customWidth="1"/>
    <col min="12547" max="12548" width="15.140625" style="31" customWidth="1"/>
    <col min="12549" max="12549" width="18" style="31" customWidth="1"/>
    <col min="12550" max="12796" width="9.140625" style="31"/>
    <col min="12797" max="12797" width="6.42578125" style="31" customWidth="1"/>
    <col min="12798" max="12798" width="42" style="31" customWidth="1"/>
    <col min="12799" max="12799" width="13.85546875" style="31" customWidth="1"/>
    <col min="12800" max="12800" width="15" style="31" customWidth="1"/>
    <col min="12801" max="12801" width="15.140625" style="31" customWidth="1"/>
    <col min="12802" max="12802" width="20.42578125" style="31" customWidth="1"/>
    <col min="12803" max="12804" width="15.140625" style="31" customWidth="1"/>
    <col min="12805" max="12805" width="18" style="31" customWidth="1"/>
    <col min="12806" max="13052" width="9.140625" style="31"/>
    <col min="13053" max="13053" width="6.42578125" style="31" customWidth="1"/>
    <col min="13054" max="13054" width="42" style="31" customWidth="1"/>
    <col min="13055" max="13055" width="13.85546875" style="31" customWidth="1"/>
    <col min="13056" max="13056" width="15" style="31" customWidth="1"/>
    <col min="13057" max="13057" width="15.140625" style="31" customWidth="1"/>
    <col min="13058" max="13058" width="20.42578125" style="31" customWidth="1"/>
    <col min="13059" max="13060" width="15.140625" style="31" customWidth="1"/>
    <col min="13061" max="13061" width="18" style="31" customWidth="1"/>
    <col min="13062" max="13308" width="9.140625" style="31"/>
    <col min="13309" max="13309" width="6.42578125" style="31" customWidth="1"/>
    <col min="13310" max="13310" width="42" style="31" customWidth="1"/>
    <col min="13311" max="13311" width="13.85546875" style="31" customWidth="1"/>
    <col min="13312" max="13312" width="15" style="31" customWidth="1"/>
    <col min="13313" max="13313" width="15.140625" style="31" customWidth="1"/>
    <col min="13314" max="13314" width="20.42578125" style="31" customWidth="1"/>
    <col min="13315" max="13316" width="15.140625" style="31" customWidth="1"/>
    <col min="13317" max="13317" width="18" style="31" customWidth="1"/>
    <col min="13318" max="13564" width="9.140625" style="31"/>
    <col min="13565" max="13565" width="6.42578125" style="31" customWidth="1"/>
    <col min="13566" max="13566" width="42" style="31" customWidth="1"/>
    <col min="13567" max="13567" width="13.85546875" style="31" customWidth="1"/>
    <col min="13568" max="13568" width="15" style="31" customWidth="1"/>
    <col min="13569" max="13569" width="15.140625" style="31" customWidth="1"/>
    <col min="13570" max="13570" width="20.42578125" style="31" customWidth="1"/>
    <col min="13571" max="13572" width="15.140625" style="31" customWidth="1"/>
    <col min="13573" max="13573" width="18" style="31" customWidth="1"/>
    <col min="13574" max="13820" width="9.140625" style="31"/>
    <col min="13821" max="13821" width="6.42578125" style="31" customWidth="1"/>
    <col min="13822" max="13822" width="42" style="31" customWidth="1"/>
    <col min="13823" max="13823" width="13.85546875" style="31" customWidth="1"/>
    <col min="13824" max="13824" width="15" style="31" customWidth="1"/>
    <col min="13825" max="13825" width="15.140625" style="31" customWidth="1"/>
    <col min="13826" max="13826" width="20.42578125" style="31" customWidth="1"/>
    <col min="13827" max="13828" width="15.140625" style="31" customWidth="1"/>
    <col min="13829" max="13829" width="18" style="31" customWidth="1"/>
    <col min="13830" max="14076" width="9.140625" style="31"/>
    <col min="14077" max="14077" width="6.42578125" style="31" customWidth="1"/>
    <col min="14078" max="14078" width="42" style="31" customWidth="1"/>
    <col min="14079" max="14079" width="13.85546875" style="31" customWidth="1"/>
    <col min="14080" max="14080" width="15" style="31" customWidth="1"/>
    <col min="14081" max="14081" width="15.140625" style="31" customWidth="1"/>
    <col min="14082" max="14082" width="20.42578125" style="31" customWidth="1"/>
    <col min="14083" max="14084" width="15.140625" style="31" customWidth="1"/>
    <col min="14085" max="14085" width="18" style="31" customWidth="1"/>
    <col min="14086" max="14332" width="9.140625" style="31"/>
    <col min="14333" max="14333" width="6.42578125" style="31" customWidth="1"/>
    <col min="14334" max="14334" width="42" style="31" customWidth="1"/>
    <col min="14335" max="14335" width="13.85546875" style="31" customWidth="1"/>
    <col min="14336" max="14336" width="15" style="31" customWidth="1"/>
    <col min="14337" max="14337" width="15.140625" style="31" customWidth="1"/>
    <col min="14338" max="14338" width="20.42578125" style="31" customWidth="1"/>
    <col min="14339" max="14340" width="15.140625" style="31" customWidth="1"/>
    <col min="14341" max="14341" width="18" style="31" customWidth="1"/>
    <col min="14342" max="14588" width="9.140625" style="31"/>
    <col min="14589" max="14589" width="6.42578125" style="31" customWidth="1"/>
    <col min="14590" max="14590" width="42" style="31" customWidth="1"/>
    <col min="14591" max="14591" width="13.85546875" style="31" customWidth="1"/>
    <col min="14592" max="14592" width="15" style="31" customWidth="1"/>
    <col min="14593" max="14593" width="15.140625" style="31" customWidth="1"/>
    <col min="14594" max="14594" width="20.42578125" style="31" customWidth="1"/>
    <col min="14595" max="14596" width="15.140625" style="31" customWidth="1"/>
    <col min="14597" max="14597" width="18" style="31" customWidth="1"/>
    <col min="14598" max="14844" width="9.140625" style="31"/>
    <col min="14845" max="14845" width="6.42578125" style="31" customWidth="1"/>
    <col min="14846" max="14846" width="42" style="31" customWidth="1"/>
    <col min="14847" max="14847" width="13.85546875" style="31" customWidth="1"/>
    <col min="14848" max="14848" width="15" style="31" customWidth="1"/>
    <col min="14849" max="14849" width="15.140625" style="31" customWidth="1"/>
    <col min="14850" max="14850" width="20.42578125" style="31" customWidth="1"/>
    <col min="14851" max="14852" width="15.140625" style="31" customWidth="1"/>
    <col min="14853" max="14853" width="18" style="31" customWidth="1"/>
    <col min="14854" max="15100" width="9.140625" style="31"/>
    <col min="15101" max="15101" width="6.42578125" style="31" customWidth="1"/>
    <col min="15102" max="15102" width="42" style="31" customWidth="1"/>
    <col min="15103" max="15103" width="13.85546875" style="31" customWidth="1"/>
    <col min="15104" max="15104" width="15" style="31" customWidth="1"/>
    <col min="15105" max="15105" width="15.140625" style="31" customWidth="1"/>
    <col min="15106" max="15106" width="20.42578125" style="31" customWidth="1"/>
    <col min="15107" max="15108" width="15.140625" style="31" customWidth="1"/>
    <col min="15109" max="15109" width="18" style="31" customWidth="1"/>
    <col min="15110" max="15356" width="9.140625" style="31"/>
    <col min="15357" max="15357" width="6.42578125" style="31" customWidth="1"/>
    <col min="15358" max="15358" width="42" style="31" customWidth="1"/>
    <col min="15359" max="15359" width="13.85546875" style="31" customWidth="1"/>
    <col min="15360" max="15360" width="15" style="31" customWidth="1"/>
    <col min="15361" max="15361" width="15.140625" style="31" customWidth="1"/>
    <col min="15362" max="15362" width="20.42578125" style="31" customWidth="1"/>
    <col min="15363" max="15364" width="15.140625" style="31" customWidth="1"/>
    <col min="15365" max="15365" width="18" style="31" customWidth="1"/>
    <col min="15366" max="15612" width="9.140625" style="31"/>
    <col min="15613" max="15613" width="6.42578125" style="31" customWidth="1"/>
    <col min="15614" max="15614" width="42" style="31" customWidth="1"/>
    <col min="15615" max="15615" width="13.85546875" style="31" customWidth="1"/>
    <col min="15616" max="15616" width="15" style="31" customWidth="1"/>
    <col min="15617" max="15617" width="15.140625" style="31" customWidth="1"/>
    <col min="15618" max="15618" width="20.42578125" style="31" customWidth="1"/>
    <col min="15619" max="15620" width="15.140625" style="31" customWidth="1"/>
    <col min="15621" max="15621" width="18" style="31" customWidth="1"/>
    <col min="15622" max="15868" width="9.140625" style="31"/>
    <col min="15869" max="15869" width="6.42578125" style="31" customWidth="1"/>
    <col min="15870" max="15870" width="42" style="31" customWidth="1"/>
    <col min="15871" max="15871" width="13.85546875" style="31" customWidth="1"/>
    <col min="15872" max="15872" width="15" style="31" customWidth="1"/>
    <col min="15873" max="15873" width="15.140625" style="31" customWidth="1"/>
    <col min="15874" max="15874" width="20.42578125" style="31" customWidth="1"/>
    <col min="15875" max="15876" width="15.140625" style="31" customWidth="1"/>
    <col min="15877" max="15877" width="18" style="31" customWidth="1"/>
    <col min="15878" max="16124" width="9.140625" style="31"/>
    <col min="16125" max="16125" width="6.42578125" style="31" customWidth="1"/>
    <col min="16126" max="16126" width="42" style="31" customWidth="1"/>
    <col min="16127" max="16127" width="13.85546875" style="31" customWidth="1"/>
    <col min="16128" max="16128" width="15" style="31" customWidth="1"/>
    <col min="16129" max="16129" width="15.140625" style="31" customWidth="1"/>
    <col min="16130" max="16130" width="20.42578125" style="31" customWidth="1"/>
    <col min="16131" max="16132" width="15.140625" style="31" customWidth="1"/>
    <col min="16133" max="16133" width="18" style="31" customWidth="1"/>
    <col min="16134" max="16384" width="9.140625" style="31"/>
  </cols>
  <sheetData>
    <row r="2" spans="1:6" s="4" customFormat="1" ht="15.75">
      <c r="A2" s="185" t="s">
        <v>0</v>
      </c>
      <c r="B2" s="185"/>
      <c r="C2" s="1"/>
      <c r="D2" s="2"/>
      <c r="E2" s="2"/>
      <c r="F2" s="3"/>
    </row>
    <row r="3" spans="1:6" s="4" customFormat="1" ht="15.75">
      <c r="A3" s="185" t="s">
        <v>1</v>
      </c>
      <c r="B3" s="185"/>
      <c r="C3" s="1"/>
      <c r="D3" s="2"/>
      <c r="E3" s="2"/>
      <c r="F3" s="3"/>
    </row>
    <row r="4" spans="1:6" s="4" customFormat="1" ht="15.75">
      <c r="A4" s="185" t="s">
        <v>2</v>
      </c>
      <c r="B4" s="185"/>
      <c r="C4" s="1"/>
      <c r="D4" s="2"/>
      <c r="E4" s="2"/>
      <c r="F4" s="3"/>
    </row>
    <row r="5" spans="1:6" s="4" customFormat="1" ht="9.9499999999999993" customHeight="1">
      <c r="A5" s="70"/>
      <c r="B5" s="70"/>
      <c r="C5" s="1"/>
      <c r="D5" s="2"/>
      <c r="E5" s="2"/>
      <c r="F5" s="3"/>
    </row>
    <row r="6" spans="1:6" s="4" customFormat="1" ht="15">
      <c r="A6" s="186"/>
      <c r="B6" s="186"/>
      <c r="C6" s="1"/>
      <c r="D6" s="2"/>
      <c r="E6" s="2"/>
      <c r="F6" s="3"/>
    </row>
    <row r="7" spans="1:6" s="21" customFormat="1" ht="15" customHeight="1">
      <c r="A7" s="72"/>
      <c r="B7" s="72"/>
      <c r="C7" s="73"/>
      <c r="D7" s="67"/>
      <c r="E7" s="67"/>
      <c r="F7" s="74"/>
    </row>
    <row r="8" spans="1:6" s="4" customFormat="1" ht="15">
      <c r="A8" s="187" t="s">
        <v>149</v>
      </c>
      <c r="B8" s="187"/>
      <c r="C8" s="187"/>
      <c r="D8" s="187"/>
      <c r="E8" s="188"/>
      <c r="F8" s="188"/>
    </row>
    <row r="9" spans="1:6" s="4" customFormat="1" ht="15">
      <c r="A9" s="71"/>
      <c r="B9" s="71"/>
      <c r="C9" s="71"/>
      <c r="D9" s="71"/>
      <c r="E9" s="69"/>
      <c r="F9" s="69"/>
    </row>
    <row r="10" spans="1:6" s="4" customFormat="1" ht="21.75" customHeight="1">
      <c r="A10" s="5" t="s">
        <v>3</v>
      </c>
      <c r="B10" s="183" t="s">
        <v>4</v>
      </c>
      <c r="C10" s="6" t="s">
        <v>5</v>
      </c>
      <c r="D10" s="7" t="s">
        <v>6</v>
      </c>
      <c r="E10" s="7" t="s">
        <v>6</v>
      </c>
      <c r="F10" s="7" t="s">
        <v>7</v>
      </c>
    </row>
    <row r="11" spans="1:6" s="4" customFormat="1" ht="15">
      <c r="A11" s="8" t="s">
        <v>8</v>
      </c>
      <c r="B11" s="184"/>
      <c r="C11" s="9" t="s">
        <v>9</v>
      </c>
      <c r="D11" s="10" t="s">
        <v>10</v>
      </c>
      <c r="E11" s="10" t="s">
        <v>11</v>
      </c>
      <c r="F11" s="10" t="s">
        <v>12</v>
      </c>
    </row>
    <row r="12" spans="1:6" s="4" customFormat="1" ht="15">
      <c r="A12" s="12" t="s">
        <v>60</v>
      </c>
      <c r="B12" s="12"/>
      <c r="C12" s="13"/>
      <c r="D12" s="14"/>
      <c r="E12" s="14"/>
      <c r="F12" s="15"/>
    </row>
    <row r="13" spans="1:6" s="43" customFormat="1" ht="15">
      <c r="A13" s="16">
        <v>1</v>
      </c>
      <c r="B13" s="42" t="s">
        <v>14</v>
      </c>
      <c r="C13" s="16" t="s">
        <v>15</v>
      </c>
      <c r="D13" s="17">
        <v>1157796.3700000001</v>
      </c>
      <c r="E13" s="17">
        <v>485621.8</v>
      </c>
      <c r="F13" s="17">
        <f>SUM(D13:E13)</f>
        <v>1643418.1700000002</v>
      </c>
    </row>
    <row r="14" spans="1:6" s="21" customFormat="1" ht="15">
      <c r="A14" s="18">
        <v>2</v>
      </c>
      <c r="B14" s="19" t="s">
        <v>16</v>
      </c>
      <c r="C14" s="18" t="s">
        <v>17</v>
      </c>
      <c r="D14" s="20">
        <v>71134.19</v>
      </c>
      <c r="E14" s="20">
        <v>7806.72</v>
      </c>
      <c r="F14" s="24">
        <f t="shared" ref="F14:F22" si="0">SUM(D14:E14)</f>
        <v>78940.91</v>
      </c>
    </row>
    <row r="15" spans="1:6" s="21" customFormat="1" ht="15">
      <c r="A15" s="22">
        <v>3</v>
      </c>
      <c r="B15" s="23" t="s">
        <v>18</v>
      </c>
      <c r="C15" s="22" t="s">
        <v>19</v>
      </c>
      <c r="D15" s="24">
        <v>256895.47</v>
      </c>
      <c r="E15" s="24">
        <v>168354.78</v>
      </c>
      <c r="F15" s="24">
        <f t="shared" si="0"/>
        <v>425250.25</v>
      </c>
    </row>
    <row r="16" spans="1:6" s="21" customFormat="1" ht="15">
      <c r="A16" s="18">
        <v>4</v>
      </c>
      <c r="B16" s="23" t="s">
        <v>20</v>
      </c>
      <c r="C16" s="22" t="s">
        <v>21</v>
      </c>
      <c r="D16" s="24">
        <v>65944.039999999994</v>
      </c>
      <c r="E16" s="24">
        <v>36367.08</v>
      </c>
      <c r="F16" s="24">
        <f t="shared" si="0"/>
        <v>102311.12</v>
      </c>
    </row>
    <row r="17" spans="1:7" s="21" customFormat="1" ht="15">
      <c r="A17" s="22">
        <v>5</v>
      </c>
      <c r="B17" s="23" t="s">
        <v>22</v>
      </c>
      <c r="C17" s="22" t="s">
        <v>23</v>
      </c>
      <c r="D17" s="24">
        <v>87842.53</v>
      </c>
      <c r="E17" s="24">
        <v>3918.07</v>
      </c>
      <c r="F17" s="24">
        <f t="shared" si="0"/>
        <v>91760.6</v>
      </c>
    </row>
    <row r="18" spans="1:7" s="21" customFormat="1" ht="15">
      <c r="A18" s="18">
        <v>6</v>
      </c>
      <c r="B18" s="23" t="s">
        <v>24</v>
      </c>
      <c r="C18" s="22">
        <v>1972</v>
      </c>
      <c r="D18" s="24">
        <v>124472.51</v>
      </c>
      <c r="E18" s="24">
        <v>23328.52</v>
      </c>
      <c r="F18" s="24">
        <f t="shared" si="0"/>
        <v>147801.03</v>
      </c>
    </row>
    <row r="19" spans="1:7" s="21" customFormat="1" ht="15">
      <c r="A19" s="22">
        <v>7</v>
      </c>
      <c r="B19" s="23" t="s">
        <v>25</v>
      </c>
      <c r="C19" s="22" t="s">
        <v>21</v>
      </c>
      <c r="D19" s="24">
        <v>25366.86</v>
      </c>
      <c r="E19" s="24">
        <v>13879.34</v>
      </c>
      <c r="F19" s="24">
        <f t="shared" si="0"/>
        <v>39246.199999999997</v>
      </c>
    </row>
    <row r="20" spans="1:7" s="21" customFormat="1" ht="15">
      <c r="A20" s="18">
        <v>8</v>
      </c>
      <c r="B20" s="23" t="s">
        <v>26</v>
      </c>
      <c r="C20" s="22" t="s">
        <v>27</v>
      </c>
      <c r="D20" s="24">
        <v>247634.71</v>
      </c>
      <c r="E20" s="24">
        <v>39044.269999999997</v>
      </c>
      <c r="F20" s="24">
        <f t="shared" si="0"/>
        <v>286678.98</v>
      </c>
    </row>
    <row r="21" spans="1:7" s="21" customFormat="1" ht="15">
      <c r="A21" s="22">
        <v>9</v>
      </c>
      <c r="B21" s="23" t="s">
        <v>28</v>
      </c>
      <c r="C21" s="22" t="s">
        <v>29</v>
      </c>
      <c r="D21" s="24">
        <v>335693.83</v>
      </c>
      <c r="E21" s="24">
        <v>1256.49</v>
      </c>
      <c r="F21" s="24">
        <f t="shared" si="0"/>
        <v>336950.32</v>
      </c>
    </row>
    <row r="22" spans="1:7" s="28" customFormat="1" ht="15">
      <c r="A22" s="18">
        <v>10</v>
      </c>
      <c r="B22" s="25" t="s">
        <v>30</v>
      </c>
      <c r="C22" s="26" t="s">
        <v>31</v>
      </c>
      <c r="D22" s="27">
        <v>23368.26</v>
      </c>
      <c r="E22" s="27">
        <v>32479.4</v>
      </c>
      <c r="F22" s="27">
        <f t="shared" si="0"/>
        <v>55847.66</v>
      </c>
    </row>
    <row r="23" spans="1:7" s="40" customFormat="1" ht="15">
      <c r="A23" s="44" t="s">
        <v>58</v>
      </c>
      <c r="B23" s="45"/>
      <c r="C23" s="38"/>
      <c r="D23" s="29">
        <f>SUM(D13:D22)</f>
        <v>2396148.77</v>
      </c>
      <c r="E23" s="29">
        <f t="shared" ref="E23:F23" si="1">SUM(E13:E22)</f>
        <v>812056.46999999986</v>
      </c>
      <c r="F23" s="29">
        <f t="shared" si="1"/>
        <v>3208205.24</v>
      </c>
      <c r="G23" s="43"/>
    </row>
    <row r="24" spans="1:7" s="28" customFormat="1" ht="15">
      <c r="A24" s="46" t="s">
        <v>59</v>
      </c>
      <c r="B24" s="47"/>
      <c r="C24" s="48"/>
      <c r="D24" s="49"/>
      <c r="E24" s="49"/>
      <c r="F24" s="30"/>
    </row>
    <row r="25" spans="1:7" s="28" customFormat="1" ht="15">
      <c r="A25" s="16">
        <v>11</v>
      </c>
      <c r="B25" s="42" t="s">
        <v>32</v>
      </c>
      <c r="C25" s="16" t="s">
        <v>33</v>
      </c>
      <c r="D25" s="17">
        <v>649568.79</v>
      </c>
      <c r="E25" s="17">
        <v>200066.69</v>
      </c>
      <c r="F25" s="17">
        <f>SUM(D25:E25)</f>
        <v>849635.48</v>
      </c>
    </row>
    <row r="26" spans="1:7" s="28" customFormat="1" ht="15">
      <c r="A26" s="18">
        <v>12</v>
      </c>
      <c r="B26" s="19" t="s">
        <v>127</v>
      </c>
      <c r="C26" s="18" t="s">
        <v>33</v>
      </c>
      <c r="D26" s="20">
        <v>78958.240000000005</v>
      </c>
      <c r="E26" s="20">
        <v>0</v>
      </c>
      <c r="F26" s="20">
        <f>D26</f>
        <v>78958.240000000005</v>
      </c>
    </row>
    <row r="27" spans="1:7" s="28" customFormat="1" ht="15">
      <c r="A27" s="22">
        <v>13</v>
      </c>
      <c r="B27" s="23" t="s">
        <v>34</v>
      </c>
      <c r="C27" s="22" t="s">
        <v>35</v>
      </c>
      <c r="D27" s="24">
        <v>788772.71</v>
      </c>
      <c r="E27" s="24">
        <v>146257.43</v>
      </c>
      <c r="F27" s="24">
        <f t="shared" ref="F27:F35" si="2">SUM(D27:E27)</f>
        <v>935030.1399999999</v>
      </c>
    </row>
    <row r="28" spans="1:7" s="28" customFormat="1" ht="15">
      <c r="A28" s="22">
        <v>14</v>
      </c>
      <c r="B28" s="23" t="s">
        <v>128</v>
      </c>
      <c r="C28" s="22" t="s">
        <v>35</v>
      </c>
      <c r="D28" s="24">
        <v>73692.19</v>
      </c>
      <c r="E28" s="24">
        <v>0</v>
      </c>
      <c r="F28" s="24">
        <f>D28</f>
        <v>73692.19</v>
      </c>
    </row>
    <row r="29" spans="1:7" s="28" customFormat="1" ht="15">
      <c r="A29" s="22">
        <v>15</v>
      </c>
      <c r="B29" s="23" t="s">
        <v>36</v>
      </c>
      <c r="C29" s="22" t="s">
        <v>27</v>
      </c>
      <c r="D29" s="24">
        <v>85471.78</v>
      </c>
      <c r="E29" s="24">
        <v>26072.14</v>
      </c>
      <c r="F29" s="24">
        <f t="shared" si="2"/>
        <v>111543.92</v>
      </c>
    </row>
    <row r="30" spans="1:7" s="28" customFormat="1" ht="15">
      <c r="A30" s="22">
        <v>16</v>
      </c>
      <c r="B30" s="23" t="s">
        <v>129</v>
      </c>
      <c r="C30" s="22" t="s">
        <v>27</v>
      </c>
      <c r="D30" s="24">
        <v>38484.879999999997</v>
      </c>
      <c r="E30" s="24">
        <v>0</v>
      </c>
      <c r="F30" s="24">
        <f>D30</f>
        <v>38484.879999999997</v>
      </c>
    </row>
    <row r="31" spans="1:7" s="28" customFormat="1" ht="15">
      <c r="A31" s="22">
        <v>17</v>
      </c>
      <c r="B31" s="23" t="s">
        <v>37</v>
      </c>
      <c r="C31" s="22" t="s">
        <v>38</v>
      </c>
      <c r="D31" s="24">
        <v>32435.3</v>
      </c>
      <c r="E31" s="24">
        <v>40195.24</v>
      </c>
      <c r="F31" s="24">
        <f t="shared" si="2"/>
        <v>72630.539999999994</v>
      </c>
    </row>
    <row r="32" spans="1:7" s="28" customFormat="1" ht="15">
      <c r="A32" s="22">
        <v>18</v>
      </c>
      <c r="B32" s="23" t="s">
        <v>39</v>
      </c>
      <c r="C32" s="22" t="s">
        <v>40</v>
      </c>
      <c r="D32" s="24">
        <v>52546.52</v>
      </c>
      <c r="E32" s="24">
        <v>13593.44</v>
      </c>
      <c r="F32" s="24">
        <f t="shared" si="2"/>
        <v>66139.959999999992</v>
      </c>
    </row>
    <row r="33" spans="1:6" s="28" customFormat="1" ht="15">
      <c r="A33" s="22">
        <v>19</v>
      </c>
      <c r="B33" s="23" t="s">
        <v>41</v>
      </c>
      <c r="C33" s="22" t="s">
        <v>42</v>
      </c>
      <c r="D33" s="24">
        <v>21179.68</v>
      </c>
      <c r="E33" s="24">
        <v>19791.12</v>
      </c>
      <c r="F33" s="24">
        <f t="shared" si="2"/>
        <v>40970.800000000003</v>
      </c>
    </row>
    <row r="34" spans="1:6" s="28" customFormat="1" ht="15">
      <c r="A34" s="22">
        <v>20</v>
      </c>
      <c r="B34" s="166" t="s">
        <v>126</v>
      </c>
      <c r="C34" s="34" t="s">
        <v>35</v>
      </c>
      <c r="D34" s="36">
        <v>42233.1</v>
      </c>
      <c r="E34" s="36">
        <v>0</v>
      </c>
      <c r="F34" s="36">
        <f t="shared" si="2"/>
        <v>42233.1</v>
      </c>
    </row>
    <row r="35" spans="1:6" s="28" customFormat="1" ht="15">
      <c r="A35" s="22">
        <v>21</v>
      </c>
      <c r="B35" s="25" t="s">
        <v>142</v>
      </c>
      <c r="C35" s="26" t="s">
        <v>35</v>
      </c>
      <c r="D35" s="27">
        <v>139899.42000000001</v>
      </c>
      <c r="E35" s="27">
        <v>65662.28</v>
      </c>
      <c r="F35" s="27">
        <f t="shared" si="2"/>
        <v>205561.7</v>
      </c>
    </row>
    <row r="36" spans="1:6" s="33" customFormat="1" ht="15">
      <c r="A36" s="50" t="s">
        <v>43</v>
      </c>
      <c r="B36" s="51"/>
      <c r="C36" s="52"/>
      <c r="D36" s="32">
        <f>SUM(D25:D35)</f>
        <v>2003242.6099999999</v>
      </c>
      <c r="E36" s="32">
        <f t="shared" ref="E36:F36" si="3">SUM(E25:E35)</f>
        <v>511638.33999999997</v>
      </c>
      <c r="F36" s="32">
        <f t="shared" si="3"/>
        <v>2514880.9499999997</v>
      </c>
    </row>
    <row r="37" spans="1:6" s="28" customFormat="1" ht="15">
      <c r="A37" s="53" t="s">
        <v>44</v>
      </c>
      <c r="B37" s="47"/>
      <c r="C37" s="48"/>
      <c r="D37" s="49"/>
      <c r="E37" s="49"/>
      <c r="F37" s="30"/>
    </row>
    <row r="38" spans="1:6" s="28" customFormat="1" ht="15">
      <c r="A38" s="16">
        <v>22</v>
      </c>
      <c r="B38" s="42" t="s">
        <v>45</v>
      </c>
      <c r="C38" s="16" t="s">
        <v>17</v>
      </c>
      <c r="D38" s="17">
        <v>1017974.09</v>
      </c>
      <c r="E38" s="17">
        <v>374107.47</v>
      </c>
      <c r="F38" s="17">
        <f>SUM(D38:E38)</f>
        <v>1392081.56</v>
      </c>
    </row>
    <row r="39" spans="1:6" s="28" customFormat="1" ht="18" customHeight="1">
      <c r="A39" s="26">
        <v>23</v>
      </c>
      <c r="B39" s="54" t="s">
        <v>46</v>
      </c>
      <c r="C39" s="26" t="s">
        <v>47</v>
      </c>
      <c r="D39" s="27">
        <v>187788.02</v>
      </c>
      <c r="E39" s="27">
        <v>8305.74</v>
      </c>
      <c r="F39" s="27">
        <f>SUM(D39:E39)</f>
        <v>196093.75999999998</v>
      </c>
    </row>
    <row r="40" spans="1:6" s="33" customFormat="1" ht="18" customHeight="1">
      <c r="A40" s="55" t="s">
        <v>48</v>
      </c>
      <c r="B40" s="51"/>
      <c r="C40" s="52"/>
      <c r="D40" s="32">
        <f>SUM(D38:D39)</f>
        <v>1205762.1099999999</v>
      </c>
      <c r="E40" s="32">
        <f t="shared" ref="E40:F40" si="4">SUM(E38:E39)</f>
        <v>382413.20999999996</v>
      </c>
      <c r="F40" s="32">
        <f t="shared" si="4"/>
        <v>1588175.32</v>
      </c>
    </row>
    <row r="41" spans="1:6" s="28" customFormat="1" ht="15" customHeight="1">
      <c r="A41" s="56" t="s">
        <v>49</v>
      </c>
      <c r="B41" s="47"/>
      <c r="C41" s="57"/>
      <c r="D41" s="30"/>
      <c r="E41" s="30"/>
      <c r="F41" s="30"/>
    </row>
    <row r="42" spans="1:6" s="28" customFormat="1" ht="15">
      <c r="A42" s="16">
        <v>24</v>
      </c>
      <c r="B42" s="58" t="s">
        <v>50</v>
      </c>
      <c r="C42" s="16" t="s">
        <v>40</v>
      </c>
      <c r="D42" s="17">
        <v>788933.81</v>
      </c>
      <c r="E42" s="17">
        <v>134903.59</v>
      </c>
      <c r="F42" s="17">
        <f>SUM(D42:E42)</f>
        <v>923837.4</v>
      </c>
    </row>
    <row r="43" spans="1:6" s="28" customFormat="1" ht="15">
      <c r="A43" s="34">
        <v>25</v>
      </c>
      <c r="B43" s="59" t="s">
        <v>51</v>
      </c>
      <c r="C43" s="22" t="s">
        <v>52</v>
      </c>
      <c r="D43" s="24">
        <v>723481.06</v>
      </c>
      <c r="E43" s="24">
        <v>98684.98</v>
      </c>
      <c r="F43" s="24">
        <f t="shared" ref="F43:F45" si="5">SUM(D43:E43)</f>
        <v>822166.04</v>
      </c>
    </row>
    <row r="44" spans="1:6" s="28" customFormat="1" ht="15">
      <c r="A44" s="34">
        <v>26</v>
      </c>
      <c r="B44" s="35" t="s">
        <v>144</v>
      </c>
      <c r="C44" s="34" t="s">
        <v>53</v>
      </c>
      <c r="D44" s="36">
        <v>175593.03</v>
      </c>
      <c r="E44" s="36">
        <v>2694.21</v>
      </c>
      <c r="F44" s="24">
        <f t="shared" si="5"/>
        <v>178287.24</v>
      </c>
    </row>
    <row r="45" spans="1:6" s="28" customFormat="1" ht="15">
      <c r="A45" s="26">
        <v>27</v>
      </c>
      <c r="B45" s="37" t="s">
        <v>143</v>
      </c>
      <c r="C45" s="26">
        <v>1982</v>
      </c>
      <c r="D45" s="27">
        <v>57499.56</v>
      </c>
      <c r="E45" s="27">
        <v>30481.34</v>
      </c>
      <c r="F45" s="36">
        <f t="shared" si="5"/>
        <v>87980.9</v>
      </c>
    </row>
    <row r="46" spans="1:6" s="33" customFormat="1" ht="15">
      <c r="A46" s="60" t="s">
        <v>54</v>
      </c>
      <c r="C46" s="61"/>
      <c r="D46" s="62">
        <f>SUM(D42:D45)</f>
        <v>1745507.4600000002</v>
      </c>
      <c r="E46" s="62">
        <f>SUM(E42:E45)</f>
        <v>266764.12</v>
      </c>
      <c r="F46" s="32">
        <f>SUM(D46:E46)</f>
        <v>2012271.58</v>
      </c>
    </row>
    <row r="47" spans="1:6" s="40" customFormat="1" ht="14.25">
      <c r="A47" s="38">
        <v>28</v>
      </c>
      <c r="B47" s="39" t="s">
        <v>55</v>
      </c>
      <c r="C47" s="38" t="s">
        <v>56</v>
      </c>
      <c r="D47" s="29">
        <v>26445.69</v>
      </c>
      <c r="E47" s="29">
        <v>8399.81</v>
      </c>
      <c r="F47" s="62">
        <f t="shared" ref="F47:F48" si="6">D47+E47</f>
        <v>34845.5</v>
      </c>
    </row>
    <row r="48" spans="1:6" s="40" customFormat="1" ht="14.25">
      <c r="A48" s="168">
        <v>29</v>
      </c>
      <c r="B48" s="46" t="s">
        <v>130</v>
      </c>
      <c r="C48" s="170" t="s">
        <v>137</v>
      </c>
      <c r="D48" s="29">
        <v>0</v>
      </c>
      <c r="E48" s="29">
        <v>495193.47</v>
      </c>
      <c r="F48" s="62">
        <f t="shared" si="6"/>
        <v>495193.47</v>
      </c>
    </row>
    <row r="49" spans="1:8" s="66" customFormat="1" ht="15.75">
      <c r="A49" s="63" t="s">
        <v>57</v>
      </c>
      <c r="B49" s="64"/>
      <c r="C49" s="65"/>
      <c r="D49" s="41">
        <f>SUM(D23,D36,D40,D46,D47)</f>
        <v>7377106.6400000006</v>
      </c>
      <c r="E49" s="41">
        <f t="shared" ref="E49" si="7">SUM(E23,E36,E40,E46,E47)</f>
        <v>1981271.9499999997</v>
      </c>
      <c r="F49" s="41">
        <f>SUM(F23,F36,F40,F46,F47,F48)</f>
        <v>9853572.0600000005</v>
      </c>
      <c r="G49" s="21"/>
      <c r="H49" s="171"/>
    </row>
    <row r="50" spans="1:8" s="28" customFormat="1">
      <c r="D50" s="67"/>
      <c r="E50" s="67"/>
      <c r="F50" s="21"/>
    </row>
    <row r="55" spans="1:8" ht="1.5" customHeight="1"/>
    <row r="57" spans="1:8" ht="15">
      <c r="E57" s="80"/>
    </row>
    <row r="58" spans="1:8" ht="6.75" customHeight="1">
      <c r="E58" s="75"/>
    </row>
    <row r="59" spans="1:8" s="81" customFormat="1" ht="15">
      <c r="D59" s="82"/>
      <c r="E59" s="80"/>
      <c r="F59" s="83"/>
    </row>
  </sheetData>
  <mergeCells count="6">
    <mergeCell ref="B10:B11"/>
    <mergeCell ref="A2:B2"/>
    <mergeCell ref="A3:B3"/>
    <mergeCell ref="A4:B4"/>
    <mergeCell ref="A6:B6"/>
    <mergeCell ref="A8:F8"/>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topLeftCell="A13" workbookViewId="0">
      <selection activeCell="I17" sqref="I17"/>
    </sheetView>
  </sheetViews>
  <sheetFormatPr defaultRowHeight="12.75"/>
  <cols>
    <col min="1" max="1" width="6.42578125" style="31" customWidth="1"/>
    <col min="2" max="2" width="39.42578125" style="31" customWidth="1"/>
    <col min="3" max="3" width="13" style="31" customWidth="1"/>
    <col min="4" max="4" width="15" style="2" customWidth="1"/>
    <col min="5" max="5" width="15.140625" style="2" customWidth="1"/>
    <col min="6" max="6" width="20.5703125" style="4" customWidth="1"/>
    <col min="7" max="8" width="12.7109375" style="31" bestFit="1" customWidth="1"/>
    <col min="9" max="247" width="9.140625" style="31"/>
    <col min="248" max="248" width="6.42578125" style="31" customWidth="1"/>
    <col min="249" max="249" width="42" style="31" customWidth="1"/>
    <col min="250" max="250" width="13.85546875" style="31" customWidth="1"/>
    <col min="251" max="251" width="15" style="31" customWidth="1"/>
    <col min="252" max="252" width="15.140625" style="31" customWidth="1"/>
    <col min="253" max="253" width="20.42578125" style="31" customWidth="1"/>
    <col min="254" max="255" width="15.140625" style="31" customWidth="1"/>
    <col min="256" max="256" width="18" style="31" customWidth="1"/>
    <col min="257" max="503" width="9.140625" style="31"/>
    <col min="504" max="504" width="6.42578125" style="31" customWidth="1"/>
    <col min="505" max="505" width="42" style="31" customWidth="1"/>
    <col min="506" max="506" width="13.85546875" style="31" customWidth="1"/>
    <col min="507" max="507" width="15" style="31" customWidth="1"/>
    <col min="508" max="508" width="15.140625" style="31" customWidth="1"/>
    <col min="509" max="509" width="20.42578125" style="31" customWidth="1"/>
    <col min="510" max="511" width="15.140625" style="31" customWidth="1"/>
    <col min="512" max="512" width="18" style="31" customWidth="1"/>
    <col min="513" max="759" width="9.140625" style="31"/>
    <col min="760" max="760" width="6.42578125" style="31" customWidth="1"/>
    <col min="761" max="761" width="42" style="31" customWidth="1"/>
    <col min="762" max="762" width="13.85546875" style="31" customWidth="1"/>
    <col min="763" max="763" width="15" style="31" customWidth="1"/>
    <col min="764" max="764" width="15.140625" style="31" customWidth="1"/>
    <col min="765" max="765" width="20.42578125" style="31" customWidth="1"/>
    <col min="766" max="767" width="15.140625" style="31" customWidth="1"/>
    <col min="768" max="768" width="18" style="31" customWidth="1"/>
    <col min="769" max="1015" width="9.140625" style="31"/>
    <col min="1016" max="1016" width="6.42578125" style="31" customWidth="1"/>
    <col min="1017" max="1017" width="42" style="31" customWidth="1"/>
    <col min="1018" max="1018" width="13.85546875" style="31" customWidth="1"/>
    <col min="1019" max="1019" width="15" style="31" customWidth="1"/>
    <col min="1020" max="1020" width="15.140625" style="31" customWidth="1"/>
    <col min="1021" max="1021" width="20.42578125" style="31" customWidth="1"/>
    <col min="1022" max="1023" width="15.140625" style="31" customWidth="1"/>
    <col min="1024" max="1024" width="18" style="31" customWidth="1"/>
    <col min="1025" max="1271" width="9.140625" style="31"/>
    <col min="1272" max="1272" width="6.42578125" style="31" customWidth="1"/>
    <col min="1273" max="1273" width="42" style="31" customWidth="1"/>
    <col min="1274" max="1274" width="13.85546875" style="31" customWidth="1"/>
    <col min="1275" max="1275" width="15" style="31" customWidth="1"/>
    <col min="1276" max="1276" width="15.140625" style="31" customWidth="1"/>
    <col min="1277" max="1277" width="20.42578125" style="31" customWidth="1"/>
    <col min="1278" max="1279" width="15.140625" style="31" customWidth="1"/>
    <col min="1280" max="1280" width="18" style="31" customWidth="1"/>
    <col min="1281" max="1527" width="9.140625" style="31"/>
    <col min="1528" max="1528" width="6.42578125" style="31" customWidth="1"/>
    <col min="1529" max="1529" width="42" style="31" customWidth="1"/>
    <col min="1530" max="1530" width="13.85546875" style="31" customWidth="1"/>
    <col min="1531" max="1531" width="15" style="31" customWidth="1"/>
    <col min="1532" max="1532" width="15.140625" style="31" customWidth="1"/>
    <col min="1533" max="1533" width="20.42578125" style="31" customWidth="1"/>
    <col min="1534" max="1535" width="15.140625" style="31" customWidth="1"/>
    <col min="1536" max="1536" width="18" style="31" customWidth="1"/>
    <col min="1537" max="1783" width="9.140625" style="31"/>
    <col min="1784" max="1784" width="6.42578125" style="31" customWidth="1"/>
    <col min="1785" max="1785" width="42" style="31" customWidth="1"/>
    <col min="1786" max="1786" width="13.85546875" style="31" customWidth="1"/>
    <col min="1787" max="1787" width="15" style="31" customWidth="1"/>
    <col min="1788" max="1788" width="15.140625" style="31" customWidth="1"/>
    <col min="1789" max="1789" width="20.42578125" style="31" customWidth="1"/>
    <col min="1790" max="1791" width="15.140625" style="31" customWidth="1"/>
    <col min="1792" max="1792" width="18" style="31" customWidth="1"/>
    <col min="1793" max="2039" width="9.140625" style="31"/>
    <col min="2040" max="2040" width="6.42578125" style="31" customWidth="1"/>
    <col min="2041" max="2041" width="42" style="31" customWidth="1"/>
    <col min="2042" max="2042" width="13.85546875" style="31" customWidth="1"/>
    <col min="2043" max="2043" width="15" style="31" customWidth="1"/>
    <col min="2044" max="2044" width="15.140625" style="31" customWidth="1"/>
    <col min="2045" max="2045" width="20.42578125" style="31" customWidth="1"/>
    <col min="2046" max="2047" width="15.140625" style="31" customWidth="1"/>
    <col min="2048" max="2048" width="18" style="31" customWidth="1"/>
    <col min="2049" max="2295" width="9.140625" style="31"/>
    <col min="2296" max="2296" width="6.42578125" style="31" customWidth="1"/>
    <col min="2297" max="2297" width="42" style="31" customWidth="1"/>
    <col min="2298" max="2298" width="13.85546875" style="31" customWidth="1"/>
    <col min="2299" max="2299" width="15" style="31" customWidth="1"/>
    <col min="2300" max="2300" width="15.140625" style="31" customWidth="1"/>
    <col min="2301" max="2301" width="20.42578125" style="31" customWidth="1"/>
    <col min="2302" max="2303" width="15.140625" style="31" customWidth="1"/>
    <col min="2304" max="2304" width="18" style="31" customWidth="1"/>
    <col min="2305" max="2551" width="9.140625" style="31"/>
    <col min="2552" max="2552" width="6.42578125" style="31" customWidth="1"/>
    <col min="2553" max="2553" width="42" style="31" customWidth="1"/>
    <col min="2554" max="2554" width="13.85546875" style="31" customWidth="1"/>
    <col min="2555" max="2555" width="15" style="31" customWidth="1"/>
    <col min="2556" max="2556" width="15.140625" style="31" customWidth="1"/>
    <col min="2557" max="2557" width="20.42578125" style="31" customWidth="1"/>
    <col min="2558" max="2559" width="15.140625" style="31" customWidth="1"/>
    <col min="2560" max="2560" width="18" style="31" customWidth="1"/>
    <col min="2561" max="2807" width="9.140625" style="31"/>
    <col min="2808" max="2808" width="6.42578125" style="31" customWidth="1"/>
    <col min="2809" max="2809" width="42" style="31" customWidth="1"/>
    <col min="2810" max="2810" width="13.85546875" style="31" customWidth="1"/>
    <col min="2811" max="2811" width="15" style="31" customWidth="1"/>
    <col min="2812" max="2812" width="15.140625" style="31" customWidth="1"/>
    <col min="2813" max="2813" width="20.42578125" style="31" customWidth="1"/>
    <col min="2814" max="2815" width="15.140625" style="31" customWidth="1"/>
    <col min="2816" max="2816" width="18" style="31" customWidth="1"/>
    <col min="2817" max="3063" width="9.140625" style="31"/>
    <col min="3064" max="3064" width="6.42578125" style="31" customWidth="1"/>
    <col min="3065" max="3065" width="42" style="31" customWidth="1"/>
    <col min="3066" max="3066" width="13.85546875" style="31" customWidth="1"/>
    <col min="3067" max="3067" width="15" style="31" customWidth="1"/>
    <col min="3068" max="3068" width="15.140625" style="31" customWidth="1"/>
    <col min="3069" max="3069" width="20.42578125" style="31" customWidth="1"/>
    <col min="3070" max="3071" width="15.140625" style="31" customWidth="1"/>
    <col min="3072" max="3072" width="18" style="31" customWidth="1"/>
    <col min="3073" max="3319" width="9.140625" style="31"/>
    <col min="3320" max="3320" width="6.42578125" style="31" customWidth="1"/>
    <col min="3321" max="3321" width="42" style="31" customWidth="1"/>
    <col min="3322" max="3322" width="13.85546875" style="31" customWidth="1"/>
    <col min="3323" max="3323" width="15" style="31" customWidth="1"/>
    <col min="3324" max="3324" width="15.140625" style="31" customWidth="1"/>
    <col min="3325" max="3325" width="20.42578125" style="31" customWidth="1"/>
    <col min="3326" max="3327" width="15.140625" style="31" customWidth="1"/>
    <col min="3328" max="3328" width="18" style="31" customWidth="1"/>
    <col min="3329" max="3575" width="9.140625" style="31"/>
    <col min="3576" max="3576" width="6.42578125" style="31" customWidth="1"/>
    <col min="3577" max="3577" width="42" style="31" customWidth="1"/>
    <col min="3578" max="3578" width="13.85546875" style="31" customWidth="1"/>
    <col min="3579" max="3579" width="15" style="31" customWidth="1"/>
    <col min="3580" max="3580" width="15.140625" style="31" customWidth="1"/>
    <col min="3581" max="3581" width="20.42578125" style="31" customWidth="1"/>
    <col min="3582" max="3583" width="15.140625" style="31" customWidth="1"/>
    <col min="3584" max="3584" width="18" style="31" customWidth="1"/>
    <col min="3585" max="3831" width="9.140625" style="31"/>
    <col min="3832" max="3832" width="6.42578125" style="31" customWidth="1"/>
    <col min="3833" max="3833" width="42" style="31" customWidth="1"/>
    <col min="3834" max="3834" width="13.85546875" style="31" customWidth="1"/>
    <col min="3835" max="3835" width="15" style="31" customWidth="1"/>
    <col min="3836" max="3836" width="15.140625" style="31" customWidth="1"/>
    <col min="3837" max="3837" width="20.42578125" style="31" customWidth="1"/>
    <col min="3838" max="3839" width="15.140625" style="31" customWidth="1"/>
    <col min="3840" max="3840" width="18" style="31" customWidth="1"/>
    <col min="3841" max="4087" width="9.140625" style="31"/>
    <col min="4088" max="4088" width="6.42578125" style="31" customWidth="1"/>
    <col min="4089" max="4089" width="42" style="31" customWidth="1"/>
    <col min="4090" max="4090" width="13.85546875" style="31" customWidth="1"/>
    <col min="4091" max="4091" width="15" style="31" customWidth="1"/>
    <col min="4092" max="4092" width="15.140625" style="31" customWidth="1"/>
    <col min="4093" max="4093" width="20.42578125" style="31" customWidth="1"/>
    <col min="4094" max="4095" width="15.140625" style="31" customWidth="1"/>
    <col min="4096" max="4096" width="18" style="31" customWidth="1"/>
    <col min="4097" max="4343" width="9.140625" style="31"/>
    <col min="4344" max="4344" width="6.42578125" style="31" customWidth="1"/>
    <col min="4345" max="4345" width="42" style="31" customWidth="1"/>
    <col min="4346" max="4346" width="13.85546875" style="31" customWidth="1"/>
    <col min="4347" max="4347" width="15" style="31" customWidth="1"/>
    <col min="4348" max="4348" width="15.140625" style="31" customWidth="1"/>
    <col min="4349" max="4349" width="20.42578125" style="31" customWidth="1"/>
    <col min="4350" max="4351" width="15.140625" style="31" customWidth="1"/>
    <col min="4352" max="4352" width="18" style="31" customWidth="1"/>
    <col min="4353" max="4599" width="9.140625" style="31"/>
    <col min="4600" max="4600" width="6.42578125" style="31" customWidth="1"/>
    <col min="4601" max="4601" width="42" style="31" customWidth="1"/>
    <col min="4602" max="4602" width="13.85546875" style="31" customWidth="1"/>
    <col min="4603" max="4603" width="15" style="31" customWidth="1"/>
    <col min="4604" max="4604" width="15.140625" style="31" customWidth="1"/>
    <col min="4605" max="4605" width="20.42578125" style="31" customWidth="1"/>
    <col min="4606" max="4607" width="15.140625" style="31" customWidth="1"/>
    <col min="4608" max="4608" width="18" style="31" customWidth="1"/>
    <col min="4609" max="4855" width="9.140625" style="31"/>
    <col min="4856" max="4856" width="6.42578125" style="31" customWidth="1"/>
    <col min="4857" max="4857" width="42" style="31" customWidth="1"/>
    <col min="4858" max="4858" width="13.85546875" style="31" customWidth="1"/>
    <col min="4859" max="4859" width="15" style="31" customWidth="1"/>
    <col min="4860" max="4860" width="15.140625" style="31" customWidth="1"/>
    <col min="4861" max="4861" width="20.42578125" style="31" customWidth="1"/>
    <col min="4862" max="4863" width="15.140625" style="31" customWidth="1"/>
    <col min="4864" max="4864" width="18" style="31" customWidth="1"/>
    <col min="4865" max="5111" width="9.140625" style="31"/>
    <col min="5112" max="5112" width="6.42578125" style="31" customWidth="1"/>
    <col min="5113" max="5113" width="42" style="31" customWidth="1"/>
    <col min="5114" max="5114" width="13.85546875" style="31" customWidth="1"/>
    <col min="5115" max="5115" width="15" style="31" customWidth="1"/>
    <col min="5116" max="5116" width="15.140625" style="31" customWidth="1"/>
    <col min="5117" max="5117" width="20.42578125" style="31" customWidth="1"/>
    <col min="5118" max="5119" width="15.140625" style="31" customWidth="1"/>
    <col min="5120" max="5120" width="18" style="31" customWidth="1"/>
    <col min="5121" max="5367" width="9.140625" style="31"/>
    <col min="5368" max="5368" width="6.42578125" style="31" customWidth="1"/>
    <col min="5369" max="5369" width="42" style="31" customWidth="1"/>
    <col min="5370" max="5370" width="13.85546875" style="31" customWidth="1"/>
    <col min="5371" max="5371" width="15" style="31" customWidth="1"/>
    <col min="5372" max="5372" width="15.140625" style="31" customWidth="1"/>
    <col min="5373" max="5373" width="20.42578125" style="31" customWidth="1"/>
    <col min="5374" max="5375" width="15.140625" style="31" customWidth="1"/>
    <col min="5376" max="5376" width="18" style="31" customWidth="1"/>
    <col min="5377" max="5623" width="9.140625" style="31"/>
    <col min="5624" max="5624" width="6.42578125" style="31" customWidth="1"/>
    <col min="5625" max="5625" width="42" style="31" customWidth="1"/>
    <col min="5626" max="5626" width="13.85546875" style="31" customWidth="1"/>
    <col min="5627" max="5627" width="15" style="31" customWidth="1"/>
    <col min="5628" max="5628" width="15.140625" style="31" customWidth="1"/>
    <col min="5629" max="5629" width="20.42578125" style="31" customWidth="1"/>
    <col min="5630" max="5631" width="15.140625" style="31" customWidth="1"/>
    <col min="5632" max="5632" width="18" style="31" customWidth="1"/>
    <col min="5633" max="5879" width="9.140625" style="31"/>
    <col min="5880" max="5880" width="6.42578125" style="31" customWidth="1"/>
    <col min="5881" max="5881" width="42" style="31" customWidth="1"/>
    <col min="5882" max="5882" width="13.85546875" style="31" customWidth="1"/>
    <col min="5883" max="5883" width="15" style="31" customWidth="1"/>
    <col min="5884" max="5884" width="15.140625" style="31" customWidth="1"/>
    <col min="5885" max="5885" width="20.42578125" style="31" customWidth="1"/>
    <col min="5886" max="5887" width="15.140625" style="31" customWidth="1"/>
    <col min="5888" max="5888" width="18" style="31" customWidth="1"/>
    <col min="5889" max="6135" width="9.140625" style="31"/>
    <col min="6136" max="6136" width="6.42578125" style="31" customWidth="1"/>
    <col min="6137" max="6137" width="42" style="31" customWidth="1"/>
    <col min="6138" max="6138" width="13.85546875" style="31" customWidth="1"/>
    <col min="6139" max="6139" width="15" style="31" customWidth="1"/>
    <col min="6140" max="6140" width="15.140625" style="31" customWidth="1"/>
    <col min="6141" max="6141" width="20.42578125" style="31" customWidth="1"/>
    <col min="6142" max="6143" width="15.140625" style="31" customWidth="1"/>
    <col min="6144" max="6144" width="18" style="31" customWidth="1"/>
    <col min="6145" max="6391" width="9.140625" style="31"/>
    <col min="6392" max="6392" width="6.42578125" style="31" customWidth="1"/>
    <col min="6393" max="6393" width="42" style="31" customWidth="1"/>
    <col min="6394" max="6394" width="13.85546875" style="31" customWidth="1"/>
    <col min="6395" max="6395" width="15" style="31" customWidth="1"/>
    <col min="6396" max="6396" width="15.140625" style="31" customWidth="1"/>
    <col min="6397" max="6397" width="20.42578125" style="31" customWidth="1"/>
    <col min="6398" max="6399" width="15.140625" style="31" customWidth="1"/>
    <col min="6400" max="6400" width="18" style="31" customWidth="1"/>
    <col min="6401" max="6647" width="9.140625" style="31"/>
    <col min="6648" max="6648" width="6.42578125" style="31" customWidth="1"/>
    <col min="6649" max="6649" width="42" style="31" customWidth="1"/>
    <col min="6650" max="6650" width="13.85546875" style="31" customWidth="1"/>
    <col min="6651" max="6651" width="15" style="31" customWidth="1"/>
    <col min="6652" max="6652" width="15.140625" style="31" customWidth="1"/>
    <col min="6653" max="6653" width="20.42578125" style="31" customWidth="1"/>
    <col min="6654" max="6655" width="15.140625" style="31" customWidth="1"/>
    <col min="6656" max="6656" width="18" style="31" customWidth="1"/>
    <col min="6657" max="6903" width="9.140625" style="31"/>
    <col min="6904" max="6904" width="6.42578125" style="31" customWidth="1"/>
    <col min="6905" max="6905" width="42" style="31" customWidth="1"/>
    <col min="6906" max="6906" width="13.85546875" style="31" customWidth="1"/>
    <col min="6907" max="6907" width="15" style="31" customWidth="1"/>
    <col min="6908" max="6908" width="15.140625" style="31" customWidth="1"/>
    <col min="6909" max="6909" width="20.42578125" style="31" customWidth="1"/>
    <col min="6910" max="6911" width="15.140625" style="31" customWidth="1"/>
    <col min="6912" max="6912" width="18" style="31" customWidth="1"/>
    <col min="6913" max="7159" width="9.140625" style="31"/>
    <col min="7160" max="7160" width="6.42578125" style="31" customWidth="1"/>
    <col min="7161" max="7161" width="42" style="31" customWidth="1"/>
    <col min="7162" max="7162" width="13.85546875" style="31" customWidth="1"/>
    <col min="7163" max="7163" width="15" style="31" customWidth="1"/>
    <col min="7164" max="7164" width="15.140625" style="31" customWidth="1"/>
    <col min="7165" max="7165" width="20.42578125" style="31" customWidth="1"/>
    <col min="7166" max="7167" width="15.140625" style="31" customWidth="1"/>
    <col min="7168" max="7168" width="18" style="31" customWidth="1"/>
    <col min="7169" max="7415" width="9.140625" style="31"/>
    <col min="7416" max="7416" width="6.42578125" style="31" customWidth="1"/>
    <col min="7417" max="7417" width="42" style="31" customWidth="1"/>
    <col min="7418" max="7418" width="13.85546875" style="31" customWidth="1"/>
    <col min="7419" max="7419" width="15" style="31" customWidth="1"/>
    <col min="7420" max="7420" width="15.140625" style="31" customWidth="1"/>
    <col min="7421" max="7421" width="20.42578125" style="31" customWidth="1"/>
    <col min="7422" max="7423" width="15.140625" style="31" customWidth="1"/>
    <col min="7424" max="7424" width="18" style="31" customWidth="1"/>
    <col min="7425" max="7671" width="9.140625" style="31"/>
    <col min="7672" max="7672" width="6.42578125" style="31" customWidth="1"/>
    <col min="7673" max="7673" width="42" style="31" customWidth="1"/>
    <col min="7674" max="7674" width="13.85546875" style="31" customWidth="1"/>
    <col min="7675" max="7675" width="15" style="31" customWidth="1"/>
    <col min="7676" max="7676" width="15.140625" style="31" customWidth="1"/>
    <col min="7677" max="7677" width="20.42578125" style="31" customWidth="1"/>
    <col min="7678" max="7679" width="15.140625" style="31" customWidth="1"/>
    <col min="7680" max="7680" width="18" style="31" customWidth="1"/>
    <col min="7681" max="7927" width="9.140625" style="31"/>
    <col min="7928" max="7928" width="6.42578125" style="31" customWidth="1"/>
    <col min="7929" max="7929" width="42" style="31" customWidth="1"/>
    <col min="7930" max="7930" width="13.85546875" style="31" customWidth="1"/>
    <col min="7931" max="7931" width="15" style="31" customWidth="1"/>
    <col min="7932" max="7932" width="15.140625" style="31" customWidth="1"/>
    <col min="7933" max="7933" width="20.42578125" style="31" customWidth="1"/>
    <col min="7934" max="7935" width="15.140625" style="31" customWidth="1"/>
    <col min="7936" max="7936" width="18" style="31" customWidth="1"/>
    <col min="7937" max="8183" width="9.140625" style="31"/>
    <col min="8184" max="8184" width="6.42578125" style="31" customWidth="1"/>
    <col min="8185" max="8185" width="42" style="31" customWidth="1"/>
    <col min="8186" max="8186" width="13.85546875" style="31" customWidth="1"/>
    <col min="8187" max="8187" width="15" style="31" customWidth="1"/>
    <col min="8188" max="8188" width="15.140625" style="31" customWidth="1"/>
    <col min="8189" max="8189" width="20.42578125" style="31" customWidth="1"/>
    <col min="8190" max="8191" width="15.140625" style="31" customWidth="1"/>
    <col min="8192" max="8192" width="18" style="31" customWidth="1"/>
    <col min="8193" max="8439" width="9.140625" style="31"/>
    <col min="8440" max="8440" width="6.42578125" style="31" customWidth="1"/>
    <col min="8441" max="8441" width="42" style="31" customWidth="1"/>
    <col min="8442" max="8442" width="13.85546875" style="31" customWidth="1"/>
    <col min="8443" max="8443" width="15" style="31" customWidth="1"/>
    <col min="8444" max="8444" width="15.140625" style="31" customWidth="1"/>
    <col min="8445" max="8445" width="20.42578125" style="31" customWidth="1"/>
    <col min="8446" max="8447" width="15.140625" style="31" customWidth="1"/>
    <col min="8448" max="8448" width="18" style="31" customWidth="1"/>
    <col min="8449" max="8695" width="9.140625" style="31"/>
    <col min="8696" max="8696" width="6.42578125" style="31" customWidth="1"/>
    <col min="8697" max="8697" width="42" style="31" customWidth="1"/>
    <col min="8698" max="8698" width="13.85546875" style="31" customWidth="1"/>
    <col min="8699" max="8699" width="15" style="31" customWidth="1"/>
    <col min="8700" max="8700" width="15.140625" style="31" customWidth="1"/>
    <col min="8701" max="8701" width="20.42578125" style="31" customWidth="1"/>
    <col min="8702" max="8703" width="15.140625" style="31" customWidth="1"/>
    <col min="8704" max="8704" width="18" style="31" customWidth="1"/>
    <col min="8705" max="8951" width="9.140625" style="31"/>
    <col min="8952" max="8952" width="6.42578125" style="31" customWidth="1"/>
    <col min="8953" max="8953" width="42" style="31" customWidth="1"/>
    <col min="8954" max="8954" width="13.85546875" style="31" customWidth="1"/>
    <col min="8955" max="8955" width="15" style="31" customWidth="1"/>
    <col min="8956" max="8956" width="15.140625" style="31" customWidth="1"/>
    <col min="8957" max="8957" width="20.42578125" style="31" customWidth="1"/>
    <col min="8958" max="8959" width="15.140625" style="31" customWidth="1"/>
    <col min="8960" max="8960" width="18" style="31" customWidth="1"/>
    <col min="8961" max="9207" width="9.140625" style="31"/>
    <col min="9208" max="9208" width="6.42578125" style="31" customWidth="1"/>
    <col min="9209" max="9209" width="42" style="31" customWidth="1"/>
    <col min="9210" max="9210" width="13.85546875" style="31" customWidth="1"/>
    <col min="9211" max="9211" width="15" style="31" customWidth="1"/>
    <col min="9212" max="9212" width="15.140625" style="31" customWidth="1"/>
    <col min="9213" max="9213" width="20.42578125" style="31" customWidth="1"/>
    <col min="9214" max="9215" width="15.140625" style="31" customWidth="1"/>
    <col min="9216" max="9216" width="18" style="31" customWidth="1"/>
    <col min="9217" max="9463" width="9.140625" style="31"/>
    <col min="9464" max="9464" width="6.42578125" style="31" customWidth="1"/>
    <col min="9465" max="9465" width="42" style="31" customWidth="1"/>
    <col min="9466" max="9466" width="13.85546875" style="31" customWidth="1"/>
    <col min="9467" max="9467" width="15" style="31" customWidth="1"/>
    <col min="9468" max="9468" width="15.140625" style="31" customWidth="1"/>
    <col min="9469" max="9469" width="20.42578125" style="31" customWidth="1"/>
    <col min="9470" max="9471" width="15.140625" style="31" customWidth="1"/>
    <col min="9472" max="9472" width="18" style="31" customWidth="1"/>
    <col min="9473" max="9719" width="9.140625" style="31"/>
    <col min="9720" max="9720" width="6.42578125" style="31" customWidth="1"/>
    <col min="9721" max="9721" width="42" style="31" customWidth="1"/>
    <col min="9722" max="9722" width="13.85546875" style="31" customWidth="1"/>
    <col min="9723" max="9723" width="15" style="31" customWidth="1"/>
    <col min="9724" max="9724" width="15.140625" style="31" customWidth="1"/>
    <col min="9725" max="9725" width="20.42578125" style="31" customWidth="1"/>
    <col min="9726" max="9727" width="15.140625" style="31" customWidth="1"/>
    <col min="9728" max="9728" width="18" style="31" customWidth="1"/>
    <col min="9729" max="9975" width="9.140625" style="31"/>
    <col min="9976" max="9976" width="6.42578125" style="31" customWidth="1"/>
    <col min="9977" max="9977" width="42" style="31" customWidth="1"/>
    <col min="9978" max="9978" width="13.85546875" style="31" customWidth="1"/>
    <col min="9979" max="9979" width="15" style="31" customWidth="1"/>
    <col min="9980" max="9980" width="15.140625" style="31" customWidth="1"/>
    <col min="9981" max="9981" width="20.42578125" style="31" customWidth="1"/>
    <col min="9982" max="9983" width="15.140625" style="31" customWidth="1"/>
    <col min="9984" max="9984" width="18" style="31" customWidth="1"/>
    <col min="9985" max="10231" width="9.140625" style="31"/>
    <col min="10232" max="10232" width="6.42578125" style="31" customWidth="1"/>
    <col min="10233" max="10233" width="42" style="31" customWidth="1"/>
    <col min="10234" max="10234" width="13.85546875" style="31" customWidth="1"/>
    <col min="10235" max="10235" width="15" style="31" customWidth="1"/>
    <col min="10236" max="10236" width="15.140625" style="31" customWidth="1"/>
    <col min="10237" max="10237" width="20.42578125" style="31" customWidth="1"/>
    <col min="10238" max="10239" width="15.140625" style="31" customWidth="1"/>
    <col min="10240" max="10240" width="18" style="31" customWidth="1"/>
    <col min="10241" max="10487" width="9.140625" style="31"/>
    <col min="10488" max="10488" width="6.42578125" style="31" customWidth="1"/>
    <col min="10489" max="10489" width="42" style="31" customWidth="1"/>
    <col min="10490" max="10490" width="13.85546875" style="31" customWidth="1"/>
    <col min="10491" max="10491" width="15" style="31" customWidth="1"/>
    <col min="10492" max="10492" width="15.140625" style="31" customWidth="1"/>
    <col min="10493" max="10493" width="20.42578125" style="31" customWidth="1"/>
    <col min="10494" max="10495" width="15.140625" style="31" customWidth="1"/>
    <col min="10496" max="10496" width="18" style="31" customWidth="1"/>
    <col min="10497" max="10743" width="9.140625" style="31"/>
    <col min="10744" max="10744" width="6.42578125" style="31" customWidth="1"/>
    <col min="10745" max="10745" width="42" style="31" customWidth="1"/>
    <col min="10746" max="10746" width="13.85546875" style="31" customWidth="1"/>
    <col min="10747" max="10747" width="15" style="31" customWidth="1"/>
    <col min="10748" max="10748" width="15.140625" style="31" customWidth="1"/>
    <col min="10749" max="10749" width="20.42578125" style="31" customWidth="1"/>
    <col min="10750" max="10751" width="15.140625" style="31" customWidth="1"/>
    <col min="10752" max="10752" width="18" style="31" customWidth="1"/>
    <col min="10753" max="10999" width="9.140625" style="31"/>
    <col min="11000" max="11000" width="6.42578125" style="31" customWidth="1"/>
    <col min="11001" max="11001" width="42" style="31" customWidth="1"/>
    <col min="11002" max="11002" width="13.85546875" style="31" customWidth="1"/>
    <col min="11003" max="11003" width="15" style="31" customWidth="1"/>
    <col min="11004" max="11004" width="15.140625" style="31" customWidth="1"/>
    <col min="11005" max="11005" width="20.42578125" style="31" customWidth="1"/>
    <col min="11006" max="11007" width="15.140625" style="31" customWidth="1"/>
    <col min="11008" max="11008" width="18" style="31" customWidth="1"/>
    <col min="11009" max="11255" width="9.140625" style="31"/>
    <col min="11256" max="11256" width="6.42578125" style="31" customWidth="1"/>
    <col min="11257" max="11257" width="42" style="31" customWidth="1"/>
    <col min="11258" max="11258" width="13.85546875" style="31" customWidth="1"/>
    <col min="11259" max="11259" width="15" style="31" customWidth="1"/>
    <col min="11260" max="11260" width="15.140625" style="31" customWidth="1"/>
    <col min="11261" max="11261" width="20.42578125" style="31" customWidth="1"/>
    <col min="11262" max="11263" width="15.140625" style="31" customWidth="1"/>
    <col min="11264" max="11264" width="18" style="31" customWidth="1"/>
    <col min="11265" max="11511" width="9.140625" style="31"/>
    <col min="11512" max="11512" width="6.42578125" style="31" customWidth="1"/>
    <col min="11513" max="11513" width="42" style="31" customWidth="1"/>
    <col min="11514" max="11514" width="13.85546875" style="31" customWidth="1"/>
    <col min="11515" max="11515" width="15" style="31" customWidth="1"/>
    <col min="11516" max="11516" width="15.140625" style="31" customWidth="1"/>
    <col min="11517" max="11517" width="20.42578125" style="31" customWidth="1"/>
    <col min="11518" max="11519" width="15.140625" style="31" customWidth="1"/>
    <col min="11520" max="11520" width="18" style="31" customWidth="1"/>
    <col min="11521" max="11767" width="9.140625" style="31"/>
    <col min="11768" max="11768" width="6.42578125" style="31" customWidth="1"/>
    <col min="11769" max="11769" width="42" style="31" customWidth="1"/>
    <col min="11770" max="11770" width="13.85546875" style="31" customWidth="1"/>
    <col min="11771" max="11771" width="15" style="31" customWidth="1"/>
    <col min="11772" max="11772" width="15.140625" style="31" customWidth="1"/>
    <col min="11773" max="11773" width="20.42578125" style="31" customWidth="1"/>
    <col min="11774" max="11775" width="15.140625" style="31" customWidth="1"/>
    <col min="11776" max="11776" width="18" style="31" customWidth="1"/>
    <col min="11777" max="12023" width="9.140625" style="31"/>
    <col min="12024" max="12024" width="6.42578125" style="31" customWidth="1"/>
    <col min="12025" max="12025" width="42" style="31" customWidth="1"/>
    <col min="12026" max="12026" width="13.85546875" style="31" customWidth="1"/>
    <col min="12027" max="12027" width="15" style="31" customWidth="1"/>
    <col min="12028" max="12028" width="15.140625" style="31" customWidth="1"/>
    <col min="12029" max="12029" width="20.42578125" style="31" customWidth="1"/>
    <col min="12030" max="12031" width="15.140625" style="31" customWidth="1"/>
    <col min="12032" max="12032" width="18" style="31" customWidth="1"/>
    <col min="12033" max="12279" width="9.140625" style="31"/>
    <col min="12280" max="12280" width="6.42578125" style="31" customWidth="1"/>
    <col min="12281" max="12281" width="42" style="31" customWidth="1"/>
    <col min="12282" max="12282" width="13.85546875" style="31" customWidth="1"/>
    <col min="12283" max="12283" width="15" style="31" customWidth="1"/>
    <col min="12284" max="12284" width="15.140625" style="31" customWidth="1"/>
    <col min="12285" max="12285" width="20.42578125" style="31" customWidth="1"/>
    <col min="12286" max="12287" width="15.140625" style="31" customWidth="1"/>
    <col min="12288" max="12288" width="18" style="31" customWidth="1"/>
    <col min="12289" max="12535" width="9.140625" style="31"/>
    <col min="12536" max="12536" width="6.42578125" style="31" customWidth="1"/>
    <col min="12537" max="12537" width="42" style="31" customWidth="1"/>
    <col min="12538" max="12538" width="13.85546875" style="31" customWidth="1"/>
    <col min="12539" max="12539" width="15" style="31" customWidth="1"/>
    <col min="12540" max="12540" width="15.140625" style="31" customWidth="1"/>
    <col min="12541" max="12541" width="20.42578125" style="31" customWidth="1"/>
    <col min="12542" max="12543" width="15.140625" style="31" customWidth="1"/>
    <col min="12544" max="12544" width="18" style="31" customWidth="1"/>
    <col min="12545" max="12791" width="9.140625" style="31"/>
    <col min="12792" max="12792" width="6.42578125" style="31" customWidth="1"/>
    <col min="12793" max="12793" width="42" style="31" customWidth="1"/>
    <col min="12794" max="12794" width="13.85546875" style="31" customWidth="1"/>
    <col min="12795" max="12795" width="15" style="31" customWidth="1"/>
    <col min="12796" max="12796" width="15.140625" style="31" customWidth="1"/>
    <col min="12797" max="12797" width="20.42578125" style="31" customWidth="1"/>
    <col min="12798" max="12799" width="15.140625" style="31" customWidth="1"/>
    <col min="12800" max="12800" width="18" style="31" customWidth="1"/>
    <col min="12801" max="13047" width="9.140625" style="31"/>
    <col min="13048" max="13048" width="6.42578125" style="31" customWidth="1"/>
    <col min="13049" max="13049" width="42" style="31" customWidth="1"/>
    <col min="13050" max="13050" width="13.85546875" style="31" customWidth="1"/>
    <col min="13051" max="13051" width="15" style="31" customWidth="1"/>
    <col min="13052" max="13052" width="15.140625" style="31" customWidth="1"/>
    <col min="13053" max="13053" width="20.42578125" style="31" customWidth="1"/>
    <col min="13054" max="13055" width="15.140625" style="31" customWidth="1"/>
    <col min="13056" max="13056" width="18" style="31" customWidth="1"/>
    <col min="13057" max="13303" width="9.140625" style="31"/>
    <col min="13304" max="13304" width="6.42578125" style="31" customWidth="1"/>
    <col min="13305" max="13305" width="42" style="31" customWidth="1"/>
    <col min="13306" max="13306" width="13.85546875" style="31" customWidth="1"/>
    <col min="13307" max="13307" width="15" style="31" customWidth="1"/>
    <col min="13308" max="13308" width="15.140625" style="31" customWidth="1"/>
    <col min="13309" max="13309" width="20.42578125" style="31" customWidth="1"/>
    <col min="13310" max="13311" width="15.140625" style="31" customWidth="1"/>
    <col min="13312" max="13312" width="18" style="31" customWidth="1"/>
    <col min="13313" max="13559" width="9.140625" style="31"/>
    <col min="13560" max="13560" width="6.42578125" style="31" customWidth="1"/>
    <col min="13561" max="13561" width="42" style="31" customWidth="1"/>
    <col min="13562" max="13562" width="13.85546875" style="31" customWidth="1"/>
    <col min="13563" max="13563" width="15" style="31" customWidth="1"/>
    <col min="13564" max="13564" width="15.140625" style="31" customWidth="1"/>
    <col min="13565" max="13565" width="20.42578125" style="31" customWidth="1"/>
    <col min="13566" max="13567" width="15.140625" style="31" customWidth="1"/>
    <col min="13568" max="13568" width="18" style="31" customWidth="1"/>
    <col min="13569" max="13815" width="9.140625" style="31"/>
    <col min="13816" max="13816" width="6.42578125" style="31" customWidth="1"/>
    <col min="13817" max="13817" width="42" style="31" customWidth="1"/>
    <col min="13818" max="13818" width="13.85546875" style="31" customWidth="1"/>
    <col min="13819" max="13819" width="15" style="31" customWidth="1"/>
    <col min="13820" max="13820" width="15.140625" style="31" customWidth="1"/>
    <col min="13821" max="13821" width="20.42578125" style="31" customWidth="1"/>
    <col min="13822" max="13823" width="15.140625" style="31" customWidth="1"/>
    <col min="13824" max="13824" width="18" style="31" customWidth="1"/>
    <col min="13825" max="14071" width="9.140625" style="31"/>
    <col min="14072" max="14072" width="6.42578125" style="31" customWidth="1"/>
    <col min="14073" max="14073" width="42" style="31" customWidth="1"/>
    <col min="14074" max="14074" width="13.85546875" style="31" customWidth="1"/>
    <col min="14075" max="14075" width="15" style="31" customWidth="1"/>
    <col min="14076" max="14076" width="15.140625" style="31" customWidth="1"/>
    <col min="14077" max="14077" width="20.42578125" style="31" customWidth="1"/>
    <col min="14078" max="14079" width="15.140625" style="31" customWidth="1"/>
    <col min="14080" max="14080" width="18" style="31" customWidth="1"/>
    <col min="14081" max="14327" width="9.140625" style="31"/>
    <col min="14328" max="14328" width="6.42578125" style="31" customWidth="1"/>
    <col min="14329" max="14329" width="42" style="31" customWidth="1"/>
    <col min="14330" max="14330" width="13.85546875" style="31" customWidth="1"/>
    <col min="14331" max="14331" width="15" style="31" customWidth="1"/>
    <col min="14332" max="14332" width="15.140625" style="31" customWidth="1"/>
    <col min="14333" max="14333" width="20.42578125" style="31" customWidth="1"/>
    <col min="14334" max="14335" width="15.140625" style="31" customWidth="1"/>
    <col min="14336" max="14336" width="18" style="31" customWidth="1"/>
    <col min="14337" max="14583" width="9.140625" style="31"/>
    <col min="14584" max="14584" width="6.42578125" style="31" customWidth="1"/>
    <col min="14585" max="14585" width="42" style="31" customWidth="1"/>
    <col min="14586" max="14586" width="13.85546875" style="31" customWidth="1"/>
    <col min="14587" max="14587" width="15" style="31" customWidth="1"/>
    <col min="14588" max="14588" width="15.140625" style="31" customWidth="1"/>
    <col min="14589" max="14589" width="20.42578125" style="31" customWidth="1"/>
    <col min="14590" max="14591" width="15.140625" style="31" customWidth="1"/>
    <col min="14592" max="14592" width="18" style="31" customWidth="1"/>
    <col min="14593" max="14839" width="9.140625" style="31"/>
    <col min="14840" max="14840" width="6.42578125" style="31" customWidth="1"/>
    <col min="14841" max="14841" width="42" style="31" customWidth="1"/>
    <col min="14842" max="14842" width="13.85546875" style="31" customWidth="1"/>
    <col min="14843" max="14843" width="15" style="31" customWidth="1"/>
    <col min="14844" max="14844" width="15.140625" style="31" customWidth="1"/>
    <col min="14845" max="14845" width="20.42578125" style="31" customWidth="1"/>
    <col min="14846" max="14847" width="15.140625" style="31" customWidth="1"/>
    <col min="14848" max="14848" width="18" style="31" customWidth="1"/>
    <col min="14849" max="15095" width="9.140625" style="31"/>
    <col min="15096" max="15096" width="6.42578125" style="31" customWidth="1"/>
    <col min="15097" max="15097" width="42" style="31" customWidth="1"/>
    <col min="15098" max="15098" width="13.85546875" style="31" customWidth="1"/>
    <col min="15099" max="15099" width="15" style="31" customWidth="1"/>
    <col min="15100" max="15100" width="15.140625" style="31" customWidth="1"/>
    <col min="15101" max="15101" width="20.42578125" style="31" customWidth="1"/>
    <col min="15102" max="15103" width="15.140625" style="31" customWidth="1"/>
    <col min="15104" max="15104" width="18" style="31" customWidth="1"/>
    <col min="15105" max="15351" width="9.140625" style="31"/>
    <col min="15352" max="15352" width="6.42578125" style="31" customWidth="1"/>
    <col min="15353" max="15353" width="42" style="31" customWidth="1"/>
    <col min="15354" max="15354" width="13.85546875" style="31" customWidth="1"/>
    <col min="15355" max="15355" width="15" style="31" customWidth="1"/>
    <col min="15356" max="15356" width="15.140625" style="31" customWidth="1"/>
    <col min="15357" max="15357" width="20.42578125" style="31" customWidth="1"/>
    <col min="15358" max="15359" width="15.140625" style="31" customWidth="1"/>
    <col min="15360" max="15360" width="18" style="31" customWidth="1"/>
    <col min="15361" max="15607" width="9.140625" style="31"/>
    <col min="15608" max="15608" width="6.42578125" style="31" customWidth="1"/>
    <col min="15609" max="15609" width="42" style="31" customWidth="1"/>
    <col min="15610" max="15610" width="13.85546875" style="31" customWidth="1"/>
    <col min="15611" max="15611" width="15" style="31" customWidth="1"/>
    <col min="15612" max="15612" width="15.140625" style="31" customWidth="1"/>
    <col min="15613" max="15613" width="20.42578125" style="31" customWidth="1"/>
    <col min="15614" max="15615" width="15.140625" style="31" customWidth="1"/>
    <col min="15616" max="15616" width="18" style="31" customWidth="1"/>
    <col min="15617" max="15863" width="9.140625" style="31"/>
    <col min="15864" max="15864" width="6.42578125" style="31" customWidth="1"/>
    <col min="15865" max="15865" width="42" style="31" customWidth="1"/>
    <col min="15866" max="15866" width="13.85546875" style="31" customWidth="1"/>
    <col min="15867" max="15867" width="15" style="31" customWidth="1"/>
    <col min="15868" max="15868" width="15.140625" style="31" customWidth="1"/>
    <col min="15869" max="15869" width="20.42578125" style="31" customWidth="1"/>
    <col min="15870" max="15871" width="15.140625" style="31" customWidth="1"/>
    <col min="15872" max="15872" width="18" style="31" customWidth="1"/>
    <col min="15873" max="16119" width="9.140625" style="31"/>
    <col min="16120" max="16120" width="6.42578125" style="31" customWidth="1"/>
    <col min="16121" max="16121" width="42" style="31" customWidth="1"/>
    <col min="16122" max="16122" width="13.85546875" style="31" customWidth="1"/>
    <col min="16123" max="16123" width="15" style="31" customWidth="1"/>
    <col min="16124" max="16124" width="15.140625" style="31" customWidth="1"/>
    <col min="16125" max="16125" width="20.42578125" style="31" customWidth="1"/>
    <col min="16126" max="16127" width="15.140625" style="31" customWidth="1"/>
    <col min="16128" max="16128" width="18" style="31" customWidth="1"/>
    <col min="16129" max="16379" width="9.140625" style="31"/>
    <col min="16380" max="16384" width="9.140625" style="31" customWidth="1"/>
  </cols>
  <sheetData>
    <row r="1" spans="1:7" s="4" customFormat="1" ht="15.75">
      <c r="A1" s="185" t="s">
        <v>0</v>
      </c>
      <c r="B1" s="185"/>
      <c r="C1" s="1"/>
      <c r="D1" s="2"/>
      <c r="E1" s="2"/>
      <c r="F1" s="3"/>
    </row>
    <row r="2" spans="1:7" s="4" customFormat="1" ht="15.75">
      <c r="A2" s="185" t="s">
        <v>1</v>
      </c>
      <c r="B2" s="185"/>
      <c r="C2" s="1"/>
      <c r="D2" s="2"/>
      <c r="E2" s="2"/>
      <c r="F2" s="3"/>
    </row>
    <row r="3" spans="1:7" s="4" customFormat="1" ht="15.75">
      <c r="A3" s="185" t="s">
        <v>2</v>
      </c>
      <c r="B3" s="185"/>
      <c r="C3" s="1"/>
      <c r="D3" s="2"/>
      <c r="E3" s="2"/>
      <c r="F3" s="3"/>
    </row>
    <row r="4" spans="1:7" s="4" customFormat="1" ht="9.9499999999999993" customHeight="1">
      <c r="A4" s="70"/>
      <c r="B4" s="70"/>
      <c r="C4" s="1"/>
      <c r="D4" s="2"/>
      <c r="E4" s="2"/>
      <c r="F4" s="3"/>
    </row>
    <row r="5" spans="1:7" s="79" customFormat="1" ht="15">
      <c r="A5" s="186" t="s">
        <v>141</v>
      </c>
      <c r="B5" s="186"/>
      <c r="C5" s="76"/>
      <c r="D5" s="77"/>
      <c r="E5" s="77"/>
      <c r="F5" s="78"/>
    </row>
    <row r="6" spans="1:7" s="4" customFormat="1">
      <c r="A6" s="72"/>
      <c r="B6" s="72"/>
      <c r="C6" s="1"/>
      <c r="D6" s="2"/>
      <c r="E6" s="2"/>
      <c r="F6" s="3"/>
    </row>
    <row r="7" spans="1:7" s="4" customFormat="1" ht="15" customHeight="1">
      <c r="A7" s="191" t="s">
        <v>150</v>
      </c>
      <c r="B7" s="191"/>
      <c r="C7" s="191"/>
      <c r="D7" s="191"/>
      <c r="E7" s="192"/>
      <c r="F7" s="192"/>
    </row>
    <row r="8" spans="1:7" s="4" customFormat="1" ht="15">
      <c r="A8" s="189"/>
      <c r="B8" s="189"/>
      <c r="C8" s="189"/>
      <c r="D8" s="189"/>
      <c r="E8" s="190"/>
      <c r="F8" s="190"/>
    </row>
    <row r="9" spans="1:7" s="4" customFormat="1" ht="21.75" customHeight="1">
      <c r="A9" s="5" t="s">
        <v>3</v>
      </c>
      <c r="B9" s="183" t="s">
        <v>4</v>
      </c>
      <c r="C9" s="6" t="s">
        <v>5</v>
      </c>
      <c r="D9" s="7" t="s">
        <v>6</v>
      </c>
      <c r="E9" s="7" t="s">
        <v>6</v>
      </c>
      <c r="F9" s="7" t="s">
        <v>7</v>
      </c>
    </row>
    <row r="10" spans="1:7" s="4" customFormat="1" ht="15">
      <c r="A10" s="8" t="s">
        <v>8</v>
      </c>
      <c r="B10" s="184"/>
      <c r="C10" s="9" t="s">
        <v>9</v>
      </c>
      <c r="D10" s="10" t="s">
        <v>10</v>
      </c>
      <c r="E10" s="10" t="s">
        <v>11</v>
      </c>
      <c r="F10" s="10" t="s">
        <v>12</v>
      </c>
    </row>
    <row r="11" spans="1:7" s="4" customFormat="1" ht="15">
      <c r="A11" s="11"/>
      <c r="B11" s="12" t="s">
        <v>13</v>
      </c>
      <c r="C11" s="13"/>
      <c r="D11" s="14"/>
      <c r="E11" s="14"/>
      <c r="F11" s="15"/>
    </row>
    <row r="12" spans="1:7" s="43" customFormat="1" ht="15">
      <c r="A12" s="16">
        <v>1</v>
      </c>
      <c r="B12" s="42" t="s">
        <v>14</v>
      </c>
      <c r="C12" s="16" t="s">
        <v>15</v>
      </c>
      <c r="D12" s="17">
        <v>1157796.3700000001</v>
      </c>
      <c r="E12" s="17">
        <v>485621.8</v>
      </c>
      <c r="F12" s="17">
        <f>SUM(D12:E12)</f>
        <v>1643418.1700000002</v>
      </c>
      <c r="G12" s="28"/>
    </row>
    <row r="13" spans="1:7" s="21" customFormat="1" ht="15">
      <c r="A13" s="18">
        <v>2</v>
      </c>
      <c r="B13" s="19" t="s">
        <v>16</v>
      </c>
      <c r="C13" s="18" t="s">
        <v>17</v>
      </c>
      <c r="D13" s="20">
        <v>71134.19</v>
      </c>
      <c r="E13" s="20">
        <v>0</v>
      </c>
      <c r="F13" s="24">
        <f t="shared" ref="F13:F21" si="0">SUM(D13:E13)</f>
        <v>71134.19</v>
      </c>
      <c r="G13" s="28"/>
    </row>
    <row r="14" spans="1:7" s="21" customFormat="1" ht="15">
      <c r="A14" s="22">
        <v>3</v>
      </c>
      <c r="B14" s="23" t="s">
        <v>18</v>
      </c>
      <c r="C14" s="22" t="s">
        <v>19</v>
      </c>
      <c r="D14" s="24">
        <v>256895.47</v>
      </c>
      <c r="E14" s="24">
        <v>168354.78</v>
      </c>
      <c r="F14" s="24">
        <f t="shared" si="0"/>
        <v>425250.25</v>
      </c>
      <c r="G14" s="28"/>
    </row>
    <row r="15" spans="1:7" s="21" customFormat="1" ht="15">
      <c r="A15" s="18">
        <v>4</v>
      </c>
      <c r="B15" s="23" t="s">
        <v>20</v>
      </c>
      <c r="C15" s="22" t="s">
        <v>21</v>
      </c>
      <c r="D15" s="24">
        <v>65944.039999999994</v>
      </c>
      <c r="E15" s="24">
        <v>0</v>
      </c>
      <c r="F15" s="24">
        <f t="shared" si="0"/>
        <v>65944.039999999994</v>
      </c>
      <c r="G15" s="28"/>
    </row>
    <row r="16" spans="1:7" s="21" customFormat="1" ht="15">
      <c r="A16" s="22">
        <v>5</v>
      </c>
      <c r="B16" s="23" t="s">
        <v>22</v>
      </c>
      <c r="C16" s="22" t="s">
        <v>23</v>
      </c>
      <c r="D16" s="24">
        <v>87842.53</v>
      </c>
      <c r="E16" s="24">
        <v>0</v>
      </c>
      <c r="F16" s="24">
        <f t="shared" si="0"/>
        <v>87842.53</v>
      </c>
      <c r="G16" s="28"/>
    </row>
    <row r="17" spans="1:7" s="21" customFormat="1" ht="15">
      <c r="A17" s="18">
        <v>6</v>
      </c>
      <c r="B17" s="23" t="s">
        <v>24</v>
      </c>
      <c r="C17" s="22">
        <v>1972</v>
      </c>
      <c r="D17" s="24">
        <v>124472.51</v>
      </c>
      <c r="E17" s="24">
        <v>0</v>
      </c>
      <c r="F17" s="24">
        <f t="shared" si="0"/>
        <v>124472.51</v>
      </c>
      <c r="G17" s="28"/>
    </row>
    <row r="18" spans="1:7" s="21" customFormat="1" ht="15">
      <c r="A18" s="22">
        <v>7</v>
      </c>
      <c r="B18" s="23" t="s">
        <v>25</v>
      </c>
      <c r="C18" s="22" t="s">
        <v>21</v>
      </c>
      <c r="D18" s="24">
        <v>25366.86</v>
      </c>
      <c r="E18" s="24">
        <v>0</v>
      </c>
      <c r="F18" s="24">
        <f t="shared" si="0"/>
        <v>25366.86</v>
      </c>
      <c r="G18" s="28"/>
    </row>
    <row r="19" spans="1:7" s="21" customFormat="1" ht="15">
      <c r="A19" s="18">
        <v>8</v>
      </c>
      <c r="B19" s="23" t="s">
        <v>26</v>
      </c>
      <c r="C19" s="22" t="s">
        <v>27</v>
      </c>
      <c r="D19" s="24">
        <v>247634.71</v>
      </c>
      <c r="E19" s="24">
        <v>0</v>
      </c>
      <c r="F19" s="24">
        <f t="shared" si="0"/>
        <v>247634.71</v>
      </c>
      <c r="G19" s="28"/>
    </row>
    <row r="20" spans="1:7" s="21" customFormat="1" ht="15">
      <c r="A20" s="22">
        <v>9</v>
      </c>
      <c r="B20" s="23" t="s">
        <v>28</v>
      </c>
      <c r="C20" s="22" t="s">
        <v>29</v>
      </c>
      <c r="D20" s="24">
        <v>335693.83</v>
      </c>
      <c r="E20" s="24">
        <v>0</v>
      </c>
      <c r="F20" s="24">
        <f t="shared" si="0"/>
        <v>335693.83</v>
      </c>
      <c r="G20" s="28"/>
    </row>
    <row r="21" spans="1:7" s="28" customFormat="1" ht="15">
      <c r="A21" s="18">
        <v>10</v>
      </c>
      <c r="B21" s="25" t="s">
        <v>30</v>
      </c>
      <c r="C21" s="26" t="s">
        <v>31</v>
      </c>
      <c r="D21" s="27">
        <v>23368.26</v>
      </c>
      <c r="E21" s="24">
        <v>0</v>
      </c>
      <c r="F21" s="27">
        <f t="shared" si="0"/>
        <v>23368.26</v>
      </c>
    </row>
    <row r="22" spans="1:7" s="40" customFormat="1" ht="15">
      <c r="A22" s="44" t="s">
        <v>58</v>
      </c>
      <c r="B22" s="45"/>
      <c r="C22" s="38"/>
      <c r="D22" s="29">
        <f>SUM(D12:D21)</f>
        <v>2396148.77</v>
      </c>
      <c r="E22" s="29">
        <f t="shared" ref="E22:F22" si="1">SUM(E12:E21)</f>
        <v>653976.57999999996</v>
      </c>
      <c r="F22" s="29">
        <f t="shared" si="1"/>
        <v>3050125.3499999996</v>
      </c>
      <c r="G22" s="28"/>
    </row>
    <row r="23" spans="1:7" s="28" customFormat="1" ht="15">
      <c r="A23" s="46" t="s">
        <v>59</v>
      </c>
      <c r="B23" s="47"/>
      <c r="C23" s="48"/>
      <c r="D23" s="49"/>
      <c r="E23" s="49"/>
      <c r="F23" s="30"/>
    </row>
    <row r="24" spans="1:7" s="28" customFormat="1" ht="15">
      <c r="A24" s="16">
        <v>11</v>
      </c>
      <c r="B24" s="42" t="s">
        <v>32</v>
      </c>
      <c r="C24" s="16" t="s">
        <v>33</v>
      </c>
      <c r="D24" s="17">
        <v>649568.79</v>
      </c>
      <c r="E24" s="17">
        <v>200066.69</v>
      </c>
      <c r="F24" s="17">
        <f>SUM(D24:E24)</f>
        <v>849635.48</v>
      </c>
    </row>
    <row r="25" spans="1:7" s="28" customFormat="1" ht="15">
      <c r="A25" s="18">
        <v>12</v>
      </c>
      <c r="B25" s="19" t="s">
        <v>127</v>
      </c>
      <c r="C25" s="18" t="s">
        <v>33</v>
      </c>
      <c r="D25" s="20">
        <v>78958.240000000005</v>
      </c>
      <c r="E25" s="20">
        <v>0</v>
      </c>
      <c r="F25" s="20">
        <f>D25</f>
        <v>78958.240000000005</v>
      </c>
      <c r="G25" s="21"/>
    </row>
    <row r="26" spans="1:7" s="28" customFormat="1" ht="15">
      <c r="A26" s="22">
        <v>13</v>
      </c>
      <c r="B26" s="23" t="s">
        <v>34</v>
      </c>
      <c r="C26" s="22" t="s">
        <v>35</v>
      </c>
      <c r="D26" s="24">
        <v>788772.71</v>
      </c>
      <c r="E26" s="24">
        <v>0</v>
      </c>
      <c r="F26" s="24">
        <f t="shared" ref="F26:F34" si="2">SUM(D26:E26)</f>
        <v>788772.71</v>
      </c>
    </row>
    <row r="27" spans="1:7" s="28" customFormat="1" ht="15">
      <c r="A27" s="22">
        <v>14</v>
      </c>
      <c r="B27" s="23" t="s">
        <v>128</v>
      </c>
      <c r="C27" s="22" t="s">
        <v>35</v>
      </c>
      <c r="D27" s="24">
        <v>73692.19</v>
      </c>
      <c r="E27" s="24">
        <v>0</v>
      </c>
      <c r="F27" s="24">
        <f>D27</f>
        <v>73692.19</v>
      </c>
    </row>
    <row r="28" spans="1:7" s="28" customFormat="1" ht="15">
      <c r="A28" s="22">
        <v>15</v>
      </c>
      <c r="B28" s="23" t="s">
        <v>36</v>
      </c>
      <c r="C28" s="22" t="s">
        <v>27</v>
      </c>
      <c r="D28" s="24">
        <v>85471.78</v>
      </c>
      <c r="E28" s="24">
        <v>0</v>
      </c>
      <c r="F28" s="24">
        <f t="shared" si="2"/>
        <v>85471.78</v>
      </c>
    </row>
    <row r="29" spans="1:7" s="28" customFormat="1" ht="15">
      <c r="A29" s="22">
        <v>16</v>
      </c>
      <c r="B29" s="23" t="s">
        <v>129</v>
      </c>
      <c r="C29" s="22" t="s">
        <v>27</v>
      </c>
      <c r="D29" s="24">
        <v>38484.879999999997</v>
      </c>
      <c r="E29" s="24">
        <v>0</v>
      </c>
      <c r="F29" s="24">
        <f>D29</f>
        <v>38484.879999999997</v>
      </c>
    </row>
    <row r="30" spans="1:7" s="28" customFormat="1" ht="15">
      <c r="A30" s="22">
        <v>17</v>
      </c>
      <c r="B30" s="23" t="s">
        <v>37</v>
      </c>
      <c r="C30" s="22" t="s">
        <v>38</v>
      </c>
      <c r="D30" s="24">
        <v>32435.3</v>
      </c>
      <c r="E30" s="24">
        <v>0</v>
      </c>
      <c r="F30" s="24">
        <f t="shared" si="2"/>
        <v>32435.3</v>
      </c>
    </row>
    <row r="31" spans="1:7" s="28" customFormat="1" ht="15">
      <c r="A31" s="22">
        <v>18</v>
      </c>
      <c r="B31" s="23" t="s">
        <v>39</v>
      </c>
      <c r="C31" s="22" t="s">
        <v>40</v>
      </c>
      <c r="D31" s="24">
        <v>52546.52</v>
      </c>
      <c r="E31" s="24">
        <v>0</v>
      </c>
      <c r="F31" s="24">
        <f t="shared" si="2"/>
        <v>52546.52</v>
      </c>
    </row>
    <row r="32" spans="1:7" s="28" customFormat="1" ht="15">
      <c r="A32" s="22">
        <v>19</v>
      </c>
      <c r="B32" s="23" t="s">
        <v>41</v>
      </c>
      <c r="C32" s="22" t="s">
        <v>42</v>
      </c>
      <c r="D32" s="24">
        <v>21179.68</v>
      </c>
      <c r="E32" s="24">
        <v>0</v>
      </c>
      <c r="F32" s="24">
        <f t="shared" si="2"/>
        <v>21179.68</v>
      </c>
    </row>
    <row r="33" spans="1:8" s="28" customFormat="1" ht="15">
      <c r="A33" s="22">
        <v>20</v>
      </c>
      <c r="B33" s="166" t="s">
        <v>126</v>
      </c>
      <c r="C33" s="34" t="s">
        <v>35</v>
      </c>
      <c r="D33" s="36">
        <v>42233.1</v>
      </c>
      <c r="E33" s="24">
        <v>0</v>
      </c>
      <c r="F33" s="36">
        <f t="shared" si="2"/>
        <v>42233.1</v>
      </c>
    </row>
    <row r="34" spans="1:8" s="28" customFormat="1" ht="15">
      <c r="A34" s="22">
        <v>21</v>
      </c>
      <c r="B34" s="25" t="s">
        <v>142</v>
      </c>
      <c r="C34" s="26" t="s">
        <v>35</v>
      </c>
      <c r="D34" s="27">
        <v>139899.42000000001</v>
      </c>
      <c r="E34" s="24">
        <v>0</v>
      </c>
      <c r="F34" s="27">
        <f t="shared" si="2"/>
        <v>139899.42000000001</v>
      </c>
    </row>
    <row r="35" spans="1:8" s="33" customFormat="1" ht="15">
      <c r="A35" s="50" t="s">
        <v>43</v>
      </c>
      <c r="B35" s="51"/>
      <c r="C35" s="52"/>
      <c r="D35" s="32">
        <f>SUM(D24:D34)</f>
        <v>2003242.6099999999</v>
      </c>
      <c r="E35" s="32">
        <f t="shared" ref="E35" si="3">SUM(E24:E34)</f>
        <v>200066.69</v>
      </c>
      <c r="F35" s="32">
        <f>SUM(F24:F34)</f>
        <v>2203309.2999999998</v>
      </c>
      <c r="G35" s="28"/>
    </row>
    <row r="36" spans="1:8" s="28" customFormat="1" ht="15">
      <c r="A36" s="53" t="s">
        <v>44</v>
      </c>
      <c r="B36" s="47"/>
      <c r="C36" s="48"/>
      <c r="D36" s="49"/>
      <c r="E36" s="49"/>
      <c r="F36" s="30"/>
      <c r="H36" s="21"/>
    </row>
    <row r="37" spans="1:8" s="28" customFormat="1" ht="15">
      <c r="A37" s="16">
        <v>22</v>
      </c>
      <c r="B37" s="42" t="s">
        <v>45</v>
      </c>
      <c r="C37" s="16" t="s">
        <v>17</v>
      </c>
      <c r="D37" s="17">
        <v>1017974.09</v>
      </c>
      <c r="E37" s="17">
        <v>374107.47</v>
      </c>
      <c r="F37" s="17">
        <f>SUM(D37:E37)</f>
        <v>1392081.56</v>
      </c>
    </row>
    <row r="38" spans="1:8" s="28" customFormat="1" ht="18" customHeight="1">
      <c r="A38" s="26">
        <v>23</v>
      </c>
      <c r="B38" s="54" t="s">
        <v>46</v>
      </c>
      <c r="C38" s="26" t="s">
        <v>47</v>
      </c>
      <c r="D38" s="27">
        <v>187788.02</v>
      </c>
      <c r="E38" s="27">
        <v>0</v>
      </c>
      <c r="F38" s="27">
        <f>SUM(D38:E38)</f>
        <v>187788.02</v>
      </c>
    </row>
    <row r="39" spans="1:8" s="33" customFormat="1" ht="18" customHeight="1">
      <c r="A39" s="55" t="s">
        <v>48</v>
      </c>
      <c r="B39" s="51"/>
      <c r="C39" s="52"/>
      <c r="D39" s="32">
        <f>SUM(D37:D38)</f>
        <v>1205762.1099999999</v>
      </c>
      <c r="E39" s="32">
        <f t="shared" ref="E39" si="4">SUM(E37:E38)</f>
        <v>374107.47</v>
      </c>
      <c r="F39" s="32">
        <f>SUM(F37:F38)</f>
        <v>1579869.58</v>
      </c>
      <c r="G39" s="28"/>
    </row>
    <row r="40" spans="1:8" s="28" customFormat="1" ht="15" customHeight="1">
      <c r="A40" s="56" t="s">
        <v>49</v>
      </c>
      <c r="B40" s="47"/>
      <c r="C40" s="57"/>
      <c r="D40" s="30"/>
      <c r="E40" s="30"/>
      <c r="F40" s="30"/>
    </row>
    <row r="41" spans="1:8" s="28" customFormat="1" ht="15">
      <c r="A41" s="16">
        <v>24</v>
      </c>
      <c r="B41" s="58" t="s">
        <v>50</v>
      </c>
      <c r="C41" s="16" t="s">
        <v>40</v>
      </c>
      <c r="D41" s="17">
        <v>788933.81</v>
      </c>
      <c r="E41" s="17">
        <v>134903.59</v>
      </c>
      <c r="F41" s="17">
        <f>SUM(D41:E41)</f>
        <v>923837.4</v>
      </c>
      <c r="G41" s="21"/>
    </row>
    <row r="42" spans="1:8" s="28" customFormat="1" ht="15">
      <c r="A42" s="34">
        <v>25</v>
      </c>
      <c r="B42" s="59" t="s">
        <v>51</v>
      </c>
      <c r="C42" s="22" t="s">
        <v>52</v>
      </c>
      <c r="D42" s="24">
        <v>723481.06</v>
      </c>
      <c r="E42" s="24">
        <v>0</v>
      </c>
      <c r="F42" s="24">
        <f t="shared" ref="F42:F44" si="5">SUM(D42:E42)</f>
        <v>723481.06</v>
      </c>
    </row>
    <row r="43" spans="1:8" s="28" customFormat="1" ht="15">
      <c r="A43" s="34">
        <v>26</v>
      </c>
      <c r="B43" s="35" t="s">
        <v>144</v>
      </c>
      <c r="C43" s="34" t="s">
        <v>53</v>
      </c>
      <c r="D43" s="36">
        <v>175593.03</v>
      </c>
      <c r="E43" s="24">
        <v>0</v>
      </c>
      <c r="F43" s="24">
        <f t="shared" si="5"/>
        <v>175593.03</v>
      </c>
    </row>
    <row r="44" spans="1:8" s="28" customFormat="1" ht="15">
      <c r="A44" s="26">
        <v>27</v>
      </c>
      <c r="B44" s="37" t="s">
        <v>143</v>
      </c>
      <c r="C44" s="26">
        <v>1982</v>
      </c>
      <c r="D44" s="27">
        <v>57499.56</v>
      </c>
      <c r="E44" s="36">
        <v>0</v>
      </c>
      <c r="F44" s="36">
        <f t="shared" si="5"/>
        <v>57499.56</v>
      </c>
    </row>
    <row r="45" spans="1:8" s="33" customFormat="1" ht="15">
      <c r="A45" s="60" t="s">
        <v>54</v>
      </c>
      <c r="C45" s="61"/>
      <c r="D45" s="62">
        <f>SUM(D41:D44)</f>
        <v>1745507.4600000002</v>
      </c>
      <c r="E45" s="32">
        <f>SUM(E41:E44)</f>
        <v>134903.59</v>
      </c>
      <c r="F45" s="32">
        <f>SUM(D45:E45)</f>
        <v>1880411.0500000003</v>
      </c>
      <c r="G45" s="28"/>
    </row>
    <row r="46" spans="1:8" s="40" customFormat="1" ht="14.25">
      <c r="A46" s="38">
        <v>28</v>
      </c>
      <c r="B46" s="39" t="s">
        <v>55</v>
      </c>
      <c r="C46" s="38" t="s">
        <v>56</v>
      </c>
      <c r="D46" s="29">
        <v>26445.69</v>
      </c>
      <c r="E46" s="68">
        <v>0</v>
      </c>
      <c r="F46" s="62">
        <f t="shared" ref="F46" si="6">D46+E46</f>
        <v>26445.69</v>
      </c>
      <c r="G46" s="28"/>
    </row>
    <row r="47" spans="1:8" s="40" customFormat="1" ht="14.25">
      <c r="A47" s="168">
        <v>29</v>
      </c>
      <c r="B47" s="169" t="s">
        <v>130</v>
      </c>
      <c r="C47" s="170" t="s">
        <v>131</v>
      </c>
      <c r="D47" s="29">
        <v>0</v>
      </c>
      <c r="E47" s="32">
        <v>495193.47</v>
      </c>
      <c r="F47" s="62">
        <v>495193.47</v>
      </c>
      <c r="G47" s="28"/>
      <c r="H47" s="43"/>
    </row>
    <row r="48" spans="1:8" s="66" customFormat="1" ht="15.75">
      <c r="A48" s="63" t="s">
        <v>57</v>
      </c>
      <c r="B48" s="64"/>
      <c r="C48" s="65"/>
      <c r="D48" s="41">
        <f>SUM(D22,D35,D39,D45,D46)</f>
        <v>7377106.6400000006</v>
      </c>
      <c r="E48" s="41">
        <f>SUM(E39,E35,E22)</f>
        <v>1228150.7399999998</v>
      </c>
      <c r="F48" s="41">
        <f>SUM(F22,F35,F39,F45,F46,F47)</f>
        <v>9235354.4399999995</v>
      </c>
      <c r="G48" s="21"/>
    </row>
    <row r="49" spans="4:7" s="28" customFormat="1">
      <c r="D49" s="67"/>
      <c r="E49" s="67"/>
      <c r="F49" s="21"/>
    </row>
    <row r="50" spans="4:7">
      <c r="G50" s="28"/>
    </row>
    <row r="51" spans="4:7" ht="13.9" customHeight="1">
      <c r="G51" s="28"/>
    </row>
    <row r="52" spans="4:7" s="162" customFormat="1">
      <c r="D52" s="163"/>
      <c r="E52" s="163"/>
      <c r="F52" s="161"/>
    </row>
    <row r="53" spans="4:7" s="162" customFormat="1">
      <c r="D53" s="163"/>
      <c r="E53" s="163"/>
      <c r="F53" s="161"/>
    </row>
    <row r="54" spans="4:7" s="162" customFormat="1">
      <c r="D54" s="163"/>
      <c r="E54" s="163"/>
      <c r="F54" s="161"/>
    </row>
    <row r="57" spans="4:7" ht="15">
      <c r="E57" s="80"/>
    </row>
    <row r="58" spans="4:7" ht="6.75" customHeight="1">
      <c r="E58" s="75"/>
    </row>
    <row r="59" spans="4:7" s="81" customFormat="1" ht="15">
      <c r="D59" s="82"/>
      <c r="E59" s="80"/>
      <c r="F59" s="83"/>
    </row>
  </sheetData>
  <mergeCells count="7">
    <mergeCell ref="B9:B10"/>
    <mergeCell ref="A1:B1"/>
    <mergeCell ref="A2:B2"/>
    <mergeCell ref="A3:B3"/>
    <mergeCell ref="A8:F8"/>
    <mergeCell ref="A5:B5"/>
    <mergeCell ref="A7:F7"/>
  </mergeCells>
  <pageMargins left="0.74803149606299213" right="0.74803149606299213" top="0.78740157480314965" bottom="0.39370078740157483"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063"/>
  <sheetViews>
    <sheetView tabSelected="1" zoomScale="120" zoomScaleNormal="120" workbookViewId="0">
      <selection activeCell="H9" sqref="H9"/>
    </sheetView>
  </sheetViews>
  <sheetFormatPr defaultColWidth="9.140625" defaultRowHeight="12.75"/>
  <cols>
    <col min="1" max="1" width="5.42578125" style="128" customWidth="1"/>
    <col min="2" max="2" width="20" style="85" customWidth="1"/>
    <col min="3" max="3" width="56.85546875" style="86" customWidth="1"/>
    <col min="4" max="4" width="20.7109375" style="86" customWidth="1"/>
    <col min="5" max="5" width="20.140625" style="85" bestFit="1" customWidth="1"/>
    <col min="6" max="6" width="22.85546875" style="85" bestFit="1" customWidth="1"/>
    <col min="7" max="7" width="12.42578125" style="85" customWidth="1"/>
    <col min="8" max="14" width="9.140625" style="85"/>
    <col min="15" max="15" width="9.28515625" style="85" bestFit="1" customWidth="1"/>
    <col min="16" max="16" width="9.140625" style="85"/>
    <col min="17" max="17" width="9.28515625" style="85" bestFit="1" customWidth="1"/>
    <col min="18" max="18" width="9.140625" style="85"/>
    <col min="19" max="20" width="11.140625" style="85" bestFit="1" customWidth="1"/>
    <col min="21" max="21" width="9.28515625" style="85" bestFit="1" customWidth="1"/>
    <col min="22" max="16384" width="9.140625" style="85"/>
  </cols>
  <sheetData>
    <row r="1" spans="1:21" ht="38.25" customHeight="1">
      <c r="A1" s="84" t="s">
        <v>61</v>
      </c>
    </row>
    <row r="2" spans="1:21" ht="19.5" customHeight="1">
      <c r="A2" s="87" t="s">
        <v>62</v>
      </c>
      <c r="B2" s="88"/>
      <c r="C2" s="89" t="s">
        <v>63</v>
      </c>
      <c r="D2" s="90"/>
    </row>
    <row r="3" spans="1:21" ht="19.5" customHeight="1">
      <c r="A3" s="87" t="s">
        <v>64</v>
      </c>
      <c r="B3" s="88"/>
      <c r="C3" s="89">
        <v>4489447850</v>
      </c>
      <c r="D3" s="90"/>
    </row>
    <row r="4" spans="1:21" ht="19.5" customHeight="1">
      <c r="A4" s="92" t="s">
        <v>65</v>
      </c>
      <c r="B4" s="88"/>
      <c r="C4" s="89" t="s">
        <v>66</v>
      </c>
      <c r="D4" s="90"/>
    </row>
    <row r="5" spans="1:21" ht="19.5" customHeight="1">
      <c r="A5" s="92" t="s">
        <v>67</v>
      </c>
      <c r="B5" s="88"/>
      <c r="C5" s="167" t="s">
        <v>151</v>
      </c>
    </row>
    <row r="6" spans="1:21" ht="13.5" thickBot="1">
      <c r="A6" s="93"/>
      <c r="B6" s="94"/>
      <c r="C6" s="95"/>
      <c r="D6" s="96"/>
    </row>
    <row r="7" spans="1:21" s="98" customFormat="1" ht="36.75" customHeight="1">
      <c r="A7" s="218" t="s">
        <v>68</v>
      </c>
      <c r="B7" s="220" t="s">
        <v>69</v>
      </c>
      <c r="C7" s="221"/>
      <c r="D7" s="196" t="s">
        <v>138</v>
      </c>
      <c r="E7" s="211" t="s">
        <v>139</v>
      </c>
      <c r="F7" s="97"/>
      <c r="G7" s="97"/>
      <c r="H7" s="97"/>
      <c r="I7" s="97"/>
      <c r="J7" s="97"/>
      <c r="K7" s="97"/>
      <c r="L7" s="97"/>
      <c r="M7" s="97"/>
      <c r="N7" s="97"/>
      <c r="O7" s="97"/>
      <c r="P7" s="97"/>
      <c r="Q7" s="97"/>
      <c r="R7" s="97"/>
      <c r="S7" s="97"/>
      <c r="T7" s="97"/>
      <c r="U7" s="97"/>
    </row>
    <row r="8" spans="1:21" s="98" customFormat="1" ht="22.5" customHeight="1" thickBot="1">
      <c r="A8" s="219"/>
      <c r="B8" s="222"/>
      <c r="C8" s="223"/>
      <c r="D8" s="197"/>
      <c r="E8" s="212"/>
      <c r="F8" s="97"/>
      <c r="G8" s="97"/>
      <c r="H8" s="97"/>
      <c r="I8" s="97"/>
      <c r="J8" s="97"/>
      <c r="K8" s="97"/>
      <c r="L8" s="97"/>
      <c r="M8" s="97"/>
      <c r="N8" s="97"/>
      <c r="O8" s="97"/>
      <c r="P8" s="97"/>
      <c r="Q8" s="97"/>
      <c r="R8" s="97"/>
      <c r="S8" s="97"/>
      <c r="T8" s="97"/>
      <c r="U8" s="97"/>
    </row>
    <row r="9" spans="1:21" s="101" customFormat="1" ht="21" customHeight="1">
      <c r="A9" s="99">
        <v>1</v>
      </c>
      <c r="B9" s="198" t="s">
        <v>70</v>
      </c>
      <c r="C9" s="199"/>
      <c r="D9" s="100">
        <f>'Popis imovine za allr'!F49</f>
        <v>9853572.0600000005</v>
      </c>
      <c r="E9" s="176"/>
    </row>
    <row r="10" spans="1:21" s="101" customFormat="1" ht="21" customHeight="1">
      <c r="A10" s="102" t="s">
        <v>71</v>
      </c>
      <c r="B10" s="200" t="s">
        <v>72</v>
      </c>
      <c r="C10" s="201"/>
      <c r="D10" s="103">
        <v>50000</v>
      </c>
      <c r="E10" s="176"/>
    </row>
    <row r="11" spans="1:21" s="101" customFormat="1" ht="21" customHeight="1">
      <c r="A11" s="99" t="s">
        <v>73</v>
      </c>
      <c r="B11" s="200" t="s">
        <v>74</v>
      </c>
      <c r="C11" s="201"/>
      <c r="D11" s="103">
        <v>30000</v>
      </c>
      <c r="E11" s="176"/>
    </row>
    <row r="12" spans="1:21" s="101" customFormat="1" ht="21" customHeight="1">
      <c r="A12" s="102" t="s">
        <v>75</v>
      </c>
      <c r="B12" s="200" t="s">
        <v>76</v>
      </c>
      <c r="C12" s="201"/>
      <c r="D12" s="103">
        <v>15000</v>
      </c>
      <c r="E12" s="176"/>
    </row>
    <row r="13" spans="1:21" s="101" customFormat="1" ht="21" customHeight="1">
      <c r="A13" s="99" t="s">
        <v>77</v>
      </c>
      <c r="B13" s="200" t="s">
        <v>78</v>
      </c>
      <c r="C13" s="201"/>
      <c r="D13" s="104">
        <v>15000</v>
      </c>
      <c r="E13" s="176"/>
    </row>
    <row r="14" spans="1:21" s="101" customFormat="1" ht="21" customHeight="1">
      <c r="A14" s="102" t="s">
        <v>79</v>
      </c>
      <c r="B14" s="207" t="s">
        <v>145</v>
      </c>
      <c r="C14" s="208"/>
      <c r="D14" s="103">
        <v>15000</v>
      </c>
      <c r="E14" s="176"/>
    </row>
    <row r="15" spans="1:21" s="105" customFormat="1" ht="21" customHeight="1">
      <c r="A15" s="99" t="s">
        <v>80</v>
      </c>
      <c r="B15" s="209" t="s">
        <v>133</v>
      </c>
      <c r="C15" s="210"/>
      <c r="D15" s="103">
        <v>4000</v>
      </c>
      <c r="E15" s="176"/>
      <c r="F15" s="101"/>
      <c r="G15" s="101"/>
      <c r="H15" s="101"/>
      <c r="I15" s="101"/>
      <c r="J15" s="101"/>
      <c r="K15" s="101"/>
      <c r="L15" s="101"/>
      <c r="M15" s="101"/>
      <c r="N15" s="101"/>
      <c r="O15" s="101"/>
      <c r="P15" s="101"/>
      <c r="Q15" s="101"/>
      <c r="R15" s="101"/>
      <c r="S15" s="101"/>
      <c r="T15" s="101"/>
      <c r="U15" s="101"/>
    </row>
    <row r="16" spans="1:21" s="105" customFormat="1" ht="15.75" customHeight="1">
      <c r="A16" s="213" t="s">
        <v>81</v>
      </c>
      <c r="B16" s="215" t="s">
        <v>82</v>
      </c>
      <c r="C16" s="106" t="s">
        <v>83</v>
      </c>
      <c r="D16" s="107">
        <v>6000</v>
      </c>
      <c r="E16" s="193"/>
      <c r="F16" s="101"/>
      <c r="G16" s="101"/>
      <c r="H16" s="101"/>
      <c r="I16" s="101"/>
      <c r="J16" s="101"/>
      <c r="K16" s="101"/>
      <c r="L16" s="101"/>
      <c r="M16" s="101"/>
      <c r="N16" s="101"/>
      <c r="O16" s="101"/>
      <c r="P16" s="101"/>
      <c r="Q16" s="101"/>
      <c r="R16" s="101"/>
      <c r="S16" s="101"/>
      <c r="T16" s="101"/>
      <c r="U16" s="101"/>
    </row>
    <row r="17" spans="1:21" s="105" customFormat="1" ht="15.75" customHeight="1">
      <c r="A17" s="213"/>
      <c r="B17" s="216"/>
      <c r="C17" s="108" t="s">
        <v>84</v>
      </c>
      <c r="D17" s="109">
        <v>1000</v>
      </c>
      <c r="E17" s="194"/>
      <c r="F17" s="101"/>
      <c r="G17" s="101"/>
      <c r="H17" s="101"/>
      <c r="I17" s="101"/>
      <c r="J17" s="101"/>
      <c r="K17" s="101"/>
      <c r="L17" s="101"/>
      <c r="M17" s="101"/>
      <c r="N17" s="101"/>
      <c r="O17" s="101"/>
      <c r="P17" s="101"/>
      <c r="Q17" s="101"/>
      <c r="R17" s="101"/>
      <c r="S17" s="101"/>
      <c r="T17" s="101"/>
      <c r="U17" s="101"/>
    </row>
    <row r="18" spans="1:21" s="105" customFormat="1" ht="15.75" customHeight="1">
      <c r="A18" s="213"/>
      <c r="B18" s="216"/>
      <c r="C18" s="108" t="s">
        <v>85</v>
      </c>
      <c r="D18" s="109">
        <v>5000</v>
      </c>
      <c r="E18" s="194"/>
      <c r="F18" s="101"/>
      <c r="G18" s="101"/>
      <c r="H18" s="101"/>
      <c r="I18" s="101"/>
      <c r="J18" s="101"/>
      <c r="K18" s="101"/>
      <c r="L18" s="101"/>
      <c r="M18" s="101"/>
      <c r="N18" s="101"/>
      <c r="O18" s="101"/>
      <c r="P18" s="101"/>
      <c r="Q18" s="101"/>
      <c r="R18" s="101"/>
      <c r="S18" s="101"/>
      <c r="T18" s="101"/>
      <c r="U18" s="101"/>
    </row>
    <row r="19" spans="1:21" s="105" customFormat="1" ht="15.75" customHeight="1">
      <c r="A19" s="214"/>
      <c r="B19" s="217"/>
      <c r="C19" s="110" t="s">
        <v>86</v>
      </c>
      <c r="D19" s="111">
        <v>1000</v>
      </c>
      <c r="E19" s="195"/>
      <c r="F19" s="101"/>
      <c r="G19" s="101"/>
      <c r="H19" s="101"/>
      <c r="I19" s="101"/>
      <c r="J19" s="101"/>
      <c r="K19" s="101"/>
      <c r="L19" s="101"/>
      <c r="M19" s="101"/>
      <c r="N19" s="101"/>
      <c r="O19" s="101"/>
      <c r="P19" s="101"/>
      <c r="Q19" s="101"/>
      <c r="R19" s="101"/>
      <c r="S19" s="101"/>
      <c r="T19" s="101"/>
      <c r="U19" s="101"/>
    </row>
    <row r="20" spans="1:21" s="101" customFormat="1" ht="21" customHeight="1">
      <c r="A20" s="102" t="s">
        <v>87</v>
      </c>
      <c r="B20" s="205" t="s">
        <v>88</v>
      </c>
      <c r="C20" s="206"/>
      <c r="D20" s="103">
        <v>15000</v>
      </c>
      <c r="E20" s="176"/>
    </row>
    <row r="21" spans="1:21" ht="24.75" customHeight="1">
      <c r="A21" s="112" t="s">
        <v>146</v>
      </c>
      <c r="B21" s="181" t="s">
        <v>89</v>
      </c>
      <c r="C21" s="182"/>
      <c r="D21" s="182"/>
      <c r="E21" s="178"/>
    </row>
    <row r="22" spans="1:21" s="101" customFormat="1" ht="40.35" customHeight="1">
      <c r="A22" s="113" t="s">
        <v>147</v>
      </c>
      <c r="B22" s="114" t="s">
        <v>90</v>
      </c>
      <c r="C22" s="115"/>
      <c r="D22" s="116">
        <f>'potres- popis 10.1'!D48</f>
        <v>7377106.6400000006</v>
      </c>
      <c r="E22" s="193"/>
    </row>
    <row r="23" spans="1:21" s="101" customFormat="1" ht="15.75" customHeight="1">
      <c r="A23" s="117"/>
      <c r="B23" s="202" t="s">
        <v>91</v>
      </c>
      <c r="C23" s="118" t="s">
        <v>92</v>
      </c>
      <c r="D23" s="119">
        <f>'potres- popis 10.1'!E12</f>
        <v>485621.8</v>
      </c>
      <c r="E23" s="194"/>
    </row>
    <row r="24" spans="1:21" s="101" customFormat="1" ht="15.75" customHeight="1">
      <c r="A24" s="117"/>
      <c r="B24" s="203"/>
      <c r="C24" s="120" t="s">
        <v>93</v>
      </c>
      <c r="D24" s="121">
        <f>'potres- popis 10.1'!E14</f>
        <v>168354.78</v>
      </c>
      <c r="E24" s="194"/>
    </row>
    <row r="25" spans="1:21" s="101" customFormat="1" ht="15.75" customHeight="1">
      <c r="A25" s="117"/>
      <c r="B25" s="203"/>
      <c r="C25" s="122" t="s">
        <v>94</v>
      </c>
      <c r="D25" s="121">
        <f>'potres- popis 10.1'!E37</f>
        <v>374107.47</v>
      </c>
      <c r="E25" s="194"/>
    </row>
    <row r="26" spans="1:21" s="101" customFormat="1" ht="15.75" customHeight="1">
      <c r="A26" s="117"/>
      <c r="B26" s="203"/>
      <c r="C26" s="123" t="s">
        <v>132</v>
      </c>
      <c r="D26" s="121">
        <v>495193.47</v>
      </c>
      <c r="E26" s="194"/>
    </row>
    <row r="27" spans="1:21" s="101" customFormat="1" ht="15.75" customHeight="1">
      <c r="A27" s="117"/>
      <c r="B27" s="203"/>
      <c r="C27" s="123" t="s">
        <v>140</v>
      </c>
      <c r="D27" s="121">
        <v>134903.59</v>
      </c>
      <c r="E27" s="194"/>
    </row>
    <row r="28" spans="1:21" s="101" customFormat="1" ht="15.75" customHeight="1">
      <c r="A28" s="117"/>
      <c r="B28" s="204"/>
      <c r="C28" s="123" t="s">
        <v>95</v>
      </c>
      <c r="D28" s="121">
        <f>'potres- popis 10.1'!E24</f>
        <v>200066.69</v>
      </c>
      <c r="E28" s="195"/>
    </row>
    <row r="29" spans="1:21" s="125" customFormat="1" ht="25.5" customHeight="1">
      <c r="A29" s="124"/>
      <c r="B29" s="229" t="s">
        <v>96</v>
      </c>
      <c r="C29" s="230"/>
      <c r="D29" s="230"/>
      <c r="E29" s="179"/>
    </row>
    <row r="30" spans="1:21" s="125" customFormat="1" ht="25.5" customHeight="1">
      <c r="A30" s="124"/>
      <c r="B30" s="164"/>
      <c r="C30" s="165"/>
      <c r="D30" s="165" t="s">
        <v>97</v>
      </c>
      <c r="E30" s="180">
        <f>E21+E29</f>
        <v>0</v>
      </c>
    </row>
    <row r="31" spans="1:21" s="125" customFormat="1" ht="25.5" customHeight="1">
      <c r="A31" s="124"/>
      <c r="B31" s="229"/>
      <c r="C31" s="230"/>
      <c r="D31" s="230"/>
      <c r="E31" s="177"/>
    </row>
    <row r="32" spans="1:21" ht="31.7" customHeight="1">
      <c r="A32" s="231" t="s">
        <v>98</v>
      </c>
      <c r="B32" s="232"/>
      <c r="C32" s="235" t="s">
        <v>99</v>
      </c>
      <c r="D32" s="236"/>
    </row>
    <row r="33" spans="1:4" ht="17.25" customHeight="1">
      <c r="A33" s="233"/>
      <c r="B33" s="234"/>
      <c r="C33" s="126" t="s">
        <v>100</v>
      </c>
      <c r="D33" s="127"/>
    </row>
    <row r="34" spans="1:4" ht="20.25" customHeight="1">
      <c r="B34" s="129"/>
    </row>
    <row r="35" spans="1:4">
      <c r="A35" s="130" t="s">
        <v>101</v>
      </c>
      <c r="B35" s="131"/>
      <c r="C35" s="132"/>
    </row>
    <row r="36" spans="1:4">
      <c r="A36" s="173" t="s">
        <v>135</v>
      </c>
      <c r="B36" s="175" t="s">
        <v>136</v>
      </c>
      <c r="C36" s="174"/>
      <c r="D36" s="172"/>
    </row>
    <row r="37" spans="1:4" s="133" customFormat="1" ht="17.25" customHeight="1">
      <c r="A37" s="237" t="s">
        <v>102</v>
      </c>
      <c r="B37" s="225"/>
      <c r="C37" s="225"/>
      <c r="D37" s="225"/>
    </row>
    <row r="38" spans="1:4" s="133" customFormat="1" ht="43.5" customHeight="1">
      <c r="A38" s="224" t="s">
        <v>103</v>
      </c>
      <c r="B38" s="225"/>
      <c r="C38" s="225"/>
      <c r="D38" s="225"/>
    </row>
    <row r="39" spans="1:4" s="133" customFormat="1" ht="24.75" customHeight="1">
      <c r="A39" s="224" t="s">
        <v>134</v>
      </c>
      <c r="B39" s="225"/>
      <c r="C39" s="225"/>
      <c r="D39" s="225"/>
    </row>
    <row r="40" spans="1:4" s="133" customFormat="1" ht="25.5" customHeight="1">
      <c r="A40" s="224" t="s">
        <v>104</v>
      </c>
      <c r="B40" s="225"/>
      <c r="C40" s="225"/>
      <c r="D40" s="225"/>
    </row>
    <row r="41" spans="1:4" s="133" customFormat="1" ht="19.5" customHeight="1">
      <c r="A41" s="134" t="s">
        <v>148</v>
      </c>
      <c r="B41" s="135"/>
      <c r="C41" s="135"/>
      <c r="D41" s="135"/>
    </row>
    <row r="42" spans="1:4" s="133" customFormat="1" ht="25.5" customHeight="1">
      <c r="A42" s="136" t="s">
        <v>105</v>
      </c>
      <c r="B42" s="135"/>
      <c r="C42" s="135"/>
      <c r="D42" s="135"/>
    </row>
    <row r="43" spans="1:4" ht="21.75" customHeight="1">
      <c r="A43" s="226"/>
      <c r="B43" s="227"/>
      <c r="C43" s="228"/>
    </row>
    <row r="44" spans="1:4">
      <c r="B44" s="129"/>
    </row>
    <row r="45" spans="1:4">
      <c r="B45" s="129"/>
    </row>
    <row r="46" spans="1:4">
      <c r="B46" s="129"/>
    </row>
    <row r="47" spans="1:4">
      <c r="B47" s="129"/>
    </row>
    <row r="48" spans="1:4">
      <c r="B48" s="129"/>
    </row>
    <row r="49" spans="2:4">
      <c r="B49" s="137"/>
    </row>
    <row r="50" spans="2:4">
      <c r="B50" s="138"/>
    </row>
    <row r="51" spans="2:4">
      <c r="B51" s="129"/>
    </row>
    <row r="52" spans="2:4">
      <c r="B52" s="129"/>
    </row>
    <row r="53" spans="2:4">
      <c r="B53" s="139"/>
    </row>
    <row r="54" spans="2:4">
      <c r="B54" s="129"/>
    </row>
    <row r="55" spans="2:4">
      <c r="B55" s="129"/>
    </row>
    <row r="56" spans="2:4">
      <c r="B56" s="139"/>
    </row>
    <row r="57" spans="2:4">
      <c r="B57" s="129"/>
    </row>
    <row r="58" spans="2:4">
      <c r="B58" s="129"/>
      <c r="C58" s="140"/>
      <c r="D58" s="140"/>
    </row>
    <row r="59" spans="2:4">
      <c r="B59" s="129"/>
    </row>
    <row r="60" spans="2:4">
      <c r="B60" s="129"/>
    </row>
    <row r="61" spans="2:4">
      <c r="B61" s="139"/>
    </row>
    <row r="62" spans="2:4">
      <c r="B62" s="141"/>
    </row>
    <row r="63" spans="2:4">
      <c r="B63" s="129"/>
    </row>
    <row r="64" spans="2:4">
      <c r="B64" s="129"/>
    </row>
    <row r="65" spans="1:4">
      <c r="B65" s="137"/>
    </row>
    <row r="66" spans="1:4">
      <c r="B66" s="138"/>
    </row>
    <row r="67" spans="1:4">
      <c r="B67" s="129"/>
      <c r="C67" s="140"/>
      <c r="D67" s="140"/>
    </row>
    <row r="68" spans="1:4">
      <c r="B68" s="129"/>
    </row>
    <row r="69" spans="1:4">
      <c r="B69" s="129"/>
    </row>
    <row r="70" spans="1:4">
      <c r="B70" s="129"/>
    </row>
    <row r="71" spans="1:4">
      <c r="B71" s="141"/>
    </row>
    <row r="72" spans="1:4" ht="15">
      <c r="B72" s="129"/>
      <c r="C72" s="142"/>
      <c r="D72" s="142"/>
    </row>
    <row r="73" spans="1:4" ht="15">
      <c r="B73" s="129"/>
      <c r="C73" s="142"/>
      <c r="D73" s="142"/>
    </row>
    <row r="74" spans="1:4">
      <c r="B74" s="137"/>
    </row>
    <row r="75" spans="1:4">
      <c r="B75" s="138"/>
    </row>
    <row r="76" spans="1:4" ht="15.75">
      <c r="B76" s="143"/>
    </row>
    <row r="77" spans="1:4" s="144" customFormat="1" ht="15.75">
      <c r="A77" s="128"/>
      <c r="B77" s="143"/>
      <c r="C77" s="86"/>
      <c r="D77" s="86"/>
    </row>
    <row r="78" spans="1:4" s="144" customFormat="1" ht="12.95" customHeight="1">
      <c r="A78" s="145"/>
      <c r="B78" s="138"/>
      <c r="C78" s="86"/>
      <c r="D78" s="86"/>
    </row>
    <row r="79" spans="1:4" ht="15.75">
      <c r="A79" s="145"/>
      <c r="B79" s="129"/>
    </row>
    <row r="80" spans="1:4">
      <c r="B80" s="129"/>
    </row>
    <row r="81" spans="2:4">
      <c r="B81" s="129"/>
    </row>
    <row r="82" spans="2:4">
      <c r="B82" s="129"/>
    </row>
    <row r="83" spans="2:4">
      <c r="B83" s="129"/>
      <c r="C83" s="140"/>
      <c r="D83" s="140"/>
    </row>
    <row r="84" spans="2:4">
      <c r="B84" s="129"/>
    </row>
    <row r="85" spans="2:4">
      <c r="B85" s="129"/>
    </row>
    <row r="86" spans="2:4">
      <c r="B86" s="129"/>
    </row>
    <row r="87" spans="2:4">
      <c r="B87" s="141"/>
    </row>
    <row r="88" spans="2:4">
      <c r="B88" s="129"/>
    </row>
    <row r="89" spans="2:4">
      <c r="B89" s="129"/>
    </row>
    <row r="90" spans="2:4">
      <c r="B90" s="137"/>
    </row>
    <row r="91" spans="2:4">
      <c r="B91" s="138"/>
      <c r="C91" s="140"/>
      <c r="D91" s="140"/>
    </row>
    <row r="92" spans="2:4">
      <c r="B92" s="129"/>
    </row>
    <row r="93" spans="2:4">
      <c r="B93" s="129"/>
    </row>
    <row r="94" spans="2:4">
      <c r="B94" s="129"/>
    </row>
    <row r="95" spans="2:4">
      <c r="B95" s="141"/>
    </row>
    <row r="96" spans="2:4">
      <c r="B96" s="129"/>
    </row>
    <row r="97" spans="2:4">
      <c r="B97" s="129"/>
    </row>
    <row r="98" spans="2:4">
      <c r="B98" s="129"/>
    </row>
    <row r="99" spans="2:4">
      <c r="B99" s="137"/>
    </row>
    <row r="100" spans="2:4">
      <c r="B100" s="138"/>
    </row>
    <row r="101" spans="2:4">
      <c r="B101" s="129"/>
    </row>
    <row r="102" spans="2:4">
      <c r="B102" s="129"/>
      <c r="C102" s="140"/>
      <c r="D102" s="140"/>
    </row>
    <row r="103" spans="2:4">
      <c r="B103" s="129"/>
    </row>
    <row r="104" spans="2:4">
      <c r="B104" s="129"/>
    </row>
    <row r="105" spans="2:4">
      <c r="B105" s="129"/>
    </row>
    <row r="106" spans="2:4">
      <c r="B106" s="141"/>
    </row>
    <row r="107" spans="2:4">
      <c r="B107" s="141"/>
    </row>
    <row r="108" spans="2:4">
      <c r="B108" s="129"/>
    </row>
    <row r="109" spans="2:4">
      <c r="B109" s="129"/>
    </row>
    <row r="110" spans="2:4">
      <c r="B110" s="129"/>
    </row>
    <row r="111" spans="2:4">
      <c r="B111" s="137"/>
    </row>
    <row r="112" spans="2:4">
      <c r="B112" s="138"/>
    </row>
    <row r="113" spans="2:4">
      <c r="B113" s="129"/>
    </row>
    <row r="114" spans="2:4">
      <c r="B114" s="129"/>
    </row>
    <row r="115" spans="2:4">
      <c r="B115" s="129"/>
    </row>
    <row r="116" spans="2:4">
      <c r="B116" s="129"/>
    </row>
    <row r="117" spans="2:4">
      <c r="B117" s="129"/>
    </row>
    <row r="118" spans="2:4">
      <c r="B118" s="139"/>
    </row>
    <row r="119" spans="2:4">
      <c r="B119" s="129"/>
    </row>
    <row r="120" spans="2:4">
      <c r="B120" s="139"/>
      <c r="C120" s="140"/>
      <c r="D120" s="140"/>
    </row>
    <row r="121" spans="2:4">
      <c r="B121" s="129"/>
    </row>
    <row r="122" spans="2:4">
      <c r="B122" s="139"/>
    </row>
    <row r="123" spans="2:4">
      <c r="B123" s="129"/>
    </row>
    <row r="124" spans="2:4">
      <c r="B124" s="141"/>
    </row>
    <row r="125" spans="2:4">
      <c r="B125" s="129"/>
    </row>
    <row r="126" spans="2:4">
      <c r="B126" s="129"/>
    </row>
    <row r="127" spans="2:4">
      <c r="B127" s="129"/>
    </row>
    <row r="128" spans="2:4">
      <c r="B128" s="137"/>
      <c r="C128" s="140"/>
      <c r="D128" s="140"/>
    </row>
    <row r="129" spans="1:4">
      <c r="B129" s="138"/>
    </row>
    <row r="130" spans="1:4">
      <c r="B130" s="129"/>
    </row>
    <row r="131" spans="1:4">
      <c r="B131" s="129"/>
    </row>
    <row r="132" spans="1:4">
      <c r="B132" s="141"/>
    </row>
    <row r="133" spans="1:4" ht="15">
      <c r="B133" s="129"/>
      <c r="C133" s="142"/>
      <c r="D133" s="142"/>
    </row>
    <row r="134" spans="1:4" ht="15">
      <c r="B134" s="129"/>
      <c r="C134" s="142"/>
      <c r="D134" s="142"/>
    </row>
    <row r="135" spans="1:4">
      <c r="B135" s="137"/>
    </row>
    <row r="136" spans="1:4">
      <c r="B136" s="138"/>
    </row>
    <row r="137" spans="1:4" ht="15.75">
      <c r="B137" s="143"/>
      <c r="C137" s="140"/>
      <c r="D137" s="140"/>
    </row>
    <row r="138" spans="1:4" s="144" customFormat="1" ht="15.75">
      <c r="A138" s="128"/>
      <c r="B138" s="143"/>
      <c r="C138" s="86"/>
      <c r="D138" s="86"/>
    </row>
    <row r="139" spans="1:4" s="144" customFormat="1" ht="12.95" customHeight="1">
      <c r="A139" s="145"/>
      <c r="B139" s="138"/>
      <c r="C139" s="86"/>
      <c r="D139" s="86"/>
    </row>
    <row r="140" spans="1:4" ht="15.75">
      <c r="A140" s="145"/>
      <c r="B140" s="129"/>
    </row>
    <row r="141" spans="1:4">
      <c r="B141" s="141"/>
    </row>
    <row r="142" spans="1:4">
      <c r="B142" s="129"/>
    </row>
    <row r="143" spans="1:4">
      <c r="B143" s="129"/>
      <c r="C143" s="140"/>
      <c r="D143" s="140"/>
    </row>
    <row r="144" spans="1:4">
      <c r="B144" s="137"/>
    </row>
    <row r="145" spans="2:2">
      <c r="B145" s="138"/>
    </row>
    <row r="146" spans="2:2">
      <c r="B146" s="129"/>
    </row>
    <row r="147" spans="2:2">
      <c r="B147" s="141"/>
    </row>
    <row r="148" spans="2:2">
      <c r="B148" s="141"/>
    </row>
    <row r="149" spans="2:2">
      <c r="B149" s="129"/>
    </row>
    <row r="150" spans="2:2">
      <c r="B150" s="129"/>
    </row>
    <row r="151" spans="2:2">
      <c r="B151" s="129"/>
    </row>
    <row r="152" spans="2:2">
      <c r="B152" s="137"/>
    </row>
    <row r="153" spans="2:2">
      <c r="B153" s="138"/>
    </row>
    <row r="154" spans="2:2">
      <c r="B154" s="129"/>
    </row>
    <row r="155" spans="2:2">
      <c r="B155" s="129"/>
    </row>
    <row r="156" spans="2:2">
      <c r="B156" s="129"/>
    </row>
    <row r="157" spans="2:2">
      <c r="B157" s="129"/>
    </row>
    <row r="158" spans="2:2">
      <c r="B158" s="129"/>
    </row>
    <row r="159" spans="2:2">
      <c r="B159" s="129"/>
    </row>
    <row r="160" spans="2:2">
      <c r="B160" s="129"/>
    </row>
    <row r="161" spans="1:51">
      <c r="B161" s="129"/>
    </row>
    <row r="162" spans="1:51">
      <c r="B162" s="129"/>
    </row>
    <row r="163" spans="1:51" s="146" customFormat="1">
      <c r="A163" s="128"/>
      <c r="B163" s="129"/>
      <c r="C163" s="86"/>
      <c r="D163" s="86"/>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row>
    <row r="164" spans="1:51" s="146" customFormat="1">
      <c r="A164" s="128"/>
      <c r="B164" s="129"/>
      <c r="C164" s="86"/>
      <c r="D164" s="86"/>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5"/>
      <c r="AR164" s="85"/>
      <c r="AS164" s="85"/>
      <c r="AT164" s="85"/>
      <c r="AU164" s="85"/>
      <c r="AV164" s="85"/>
      <c r="AW164" s="85"/>
      <c r="AX164" s="85"/>
      <c r="AY164" s="85"/>
    </row>
    <row r="165" spans="1:51" s="146" customFormat="1">
      <c r="A165" s="128"/>
      <c r="B165" s="129"/>
      <c r="C165" s="86"/>
      <c r="D165" s="86"/>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row>
    <row r="166" spans="1:51" s="146" customFormat="1">
      <c r="A166" s="128"/>
      <c r="B166" s="129"/>
      <c r="C166" s="86"/>
      <c r="D166" s="86"/>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row>
    <row r="167" spans="1:51" s="146" customFormat="1">
      <c r="A167" s="128"/>
      <c r="B167" s="129"/>
      <c r="C167" s="86"/>
      <c r="D167" s="86"/>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row>
    <row r="168" spans="1:51" s="146" customFormat="1">
      <c r="A168" s="128"/>
      <c r="B168" s="129"/>
      <c r="C168" s="86"/>
      <c r="D168" s="86"/>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row>
    <row r="169" spans="1:51" s="146" customFormat="1">
      <c r="A169" s="128"/>
      <c r="B169" s="129"/>
      <c r="C169" s="86"/>
      <c r="D169" s="86"/>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row>
    <row r="170" spans="1:51" s="146" customFormat="1">
      <c r="A170" s="128"/>
      <c r="B170" s="129"/>
      <c r="C170" s="86"/>
      <c r="D170" s="86"/>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row>
    <row r="171" spans="1:51" s="146" customFormat="1">
      <c r="A171" s="128"/>
      <c r="B171" s="129"/>
      <c r="C171" s="86"/>
      <c r="D171" s="86"/>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row>
    <row r="172" spans="1:51" s="146" customFormat="1">
      <c r="A172" s="128"/>
      <c r="B172" s="129"/>
      <c r="C172" s="86"/>
      <c r="D172" s="86"/>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c r="AH172" s="85"/>
      <c r="AI172" s="85"/>
      <c r="AJ172" s="85"/>
      <c r="AK172" s="85"/>
      <c r="AL172" s="85"/>
      <c r="AM172" s="85"/>
      <c r="AN172" s="85"/>
      <c r="AO172" s="85"/>
      <c r="AP172" s="85"/>
      <c r="AQ172" s="85"/>
      <c r="AR172" s="85"/>
      <c r="AS172" s="85"/>
      <c r="AT172" s="85"/>
      <c r="AU172" s="85"/>
      <c r="AV172" s="85"/>
      <c r="AW172" s="85"/>
      <c r="AX172" s="85"/>
      <c r="AY172" s="85"/>
    </row>
    <row r="173" spans="1:51" s="146" customFormat="1">
      <c r="A173" s="128"/>
      <c r="B173" s="129"/>
      <c r="C173" s="86"/>
      <c r="D173" s="86"/>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row>
    <row r="174" spans="1:51" s="146" customFormat="1">
      <c r="A174" s="128"/>
      <c r="B174" s="129"/>
      <c r="C174" s="86"/>
      <c r="D174" s="86"/>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row>
    <row r="175" spans="1:51" s="146" customFormat="1">
      <c r="A175" s="128"/>
      <c r="B175" s="129"/>
      <c r="C175" s="86"/>
      <c r="D175" s="86"/>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row>
    <row r="176" spans="1:51" s="146" customFormat="1">
      <c r="A176" s="128"/>
      <c r="B176" s="129"/>
      <c r="C176" s="86"/>
      <c r="D176" s="86"/>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row>
    <row r="177" spans="1:51" s="146" customFormat="1">
      <c r="A177" s="128"/>
      <c r="B177" s="129"/>
      <c r="C177" s="86"/>
      <c r="D177" s="86"/>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row>
    <row r="178" spans="1:51" s="146" customFormat="1">
      <c r="A178" s="128"/>
      <c r="B178" s="129"/>
      <c r="C178" s="86"/>
      <c r="D178" s="86"/>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row>
    <row r="179" spans="1:51">
      <c r="B179" s="129"/>
    </row>
    <row r="180" spans="1:51">
      <c r="B180" s="129"/>
    </row>
    <row r="181" spans="1:51">
      <c r="B181" s="129"/>
    </row>
    <row r="182" spans="1:51">
      <c r="B182" s="129"/>
    </row>
    <row r="183" spans="1:51">
      <c r="B183" s="129"/>
    </row>
    <row r="184" spans="1:51">
      <c r="B184" s="129"/>
    </row>
    <row r="185" spans="1:51">
      <c r="B185" s="129"/>
    </row>
    <row r="186" spans="1:51">
      <c r="B186" s="129"/>
    </row>
    <row r="187" spans="1:51">
      <c r="B187" s="129"/>
    </row>
    <row r="188" spans="1:51">
      <c r="B188" s="129"/>
    </row>
    <row r="189" spans="1:51">
      <c r="B189" s="129"/>
      <c r="C189" s="140"/>
      <c r="D189" s="140"/>
    </row>
    <row r="190" spans="1:51">
      <c r="B190" s="129"/>
    </row>
    <row r="191" spans="1:51">
      <c r="B191" s="129"/>
    </row>
    <row r="192" spans="1:51">
      <c r="B192" s="129"/>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4">
      <c r="B209" s="141"/>
    </row>
    <row r="210" spans="2:4">
      <c r="B210" s="141"/>
    </row>
    <row r="211" spans="2:4">
      <c r="B211" s="141"/>
    </row>
    <row r="212" spans="2:4">
      <c r="B212" s="141"/>
    </row>
    <row r="213" spans="2:4">
      <c r="B213" s="141"/>
    </row>
    <row r="214" spans="2:4">
      <c r="B214" s="129"/>
    </row>
    <row r="215" spans="2:4">
      <c r="B215" s="129"/>
    </row>
    <row r="216" spans="2:4">
      <c r="B216" s="137"/>
    </row>
    <row r="217" spans="2:4">
      <c r="B217" s="138"/>
    </row>
    <row r="218" spans="2:4">
      <c r="B218" s="129"/>
    </row>
    <row r="219" spans="2:4">
      <c r="B219" s="129"/>
      <c r="C219" s="140"/>
      <c r="D219" s="140"/>
    </row>
    <row r="220" spans="2:4">
      <c r="B220" s="129"/>
    </row>
    <row r="221" spans="2:4">
      <c r="B221" s="129"/>
    </row>
    <row r="222" spans="2:4">
      <c r="B222" s="129"/>
    </row>
    <row r="223" spans="2:4">
      <c r="B223" s="141"/>
    </row>
    <row r="224" spans="2:4">
      <c r="B224" s="129"/>
    </row>
    <row r="225" spans="2:4">
      <c r="B225" s="141"/>
    </row>
    <row r="226" spans="2:4">
      <c r="B226" s="141"/>
    </row>
    <row r="227" spans="2:4">
      <c r="B227" s="129"/>
    </row>
    <row r="228" spans="2:4">
      <c r="B228" s="129"/>
    </row>
    <row r="229" spans="2:4">
      <c r="B229" s="129"/>
    </row>
    <row r="230" spans="2:4">
      <c r="B230" s="129"/>
    </row>
    <row r="231" spans="2:4">
      <c r="B231" s="137"/>
    </row>
    <row r="232" spans="2:4">
      <c r="B232" s="138"/>
    </row>
    <row r="233" spans="2:4">
      <c r="B233" s="129"/>
      <c r="C233" s="140"/>
      <c r="D233" s="140"/>
    </row>
    <row r="234" spans="2:4">
      <c r="B234" s="129"/>
    </row>
    <row r="235" spans="2:4">
      <c r="B235" s="129"/>
    </row>
    <row r="236" spans="2:4">
      <c r="B236" s="129"/>
    </row>
    <row r="237" spans="2:4">
      <c r="B237" s="141"/>
    </row>
    <row r="238" spans="2:4">
      <c r="B238" s="129"/>
    </row>
    <row r="239" spans="2:4">
      <c r="B239" s="141"/>
    </row>
    <row r="240" spans="2:4">
      <c r="B240" s="141"/>
    </row>
    <row r="241" spans="2:4">
      <c r="B241" s="129"/>
    </row>
    <row r="242" spans="2:4">
      <c r="B242" s="129"/>
    </row>
    <row r="243" spans="2:4">
      <c r="B243" s="129"/>
    </row>
    <row r="244" spans="2:4">
      <c r="B244" s="129"/>
    </row>
    <row r="245" spans="2:4">
      <c r="B245" s="137"/>
    </row>
    <row r="246" spans="2:4">
      <c r="B246" s="138"/>
    </row>
    <row r="247" spans="2:4">
      <c r="B247" s="129"/>
    </row>
    <row r="248" spans="2:4">
      <c r="B248" s="129"/>
    </row>
    <row r="249" spans="2:4">
      <c r="B249" s="129"/>
    </row>
    <row r="250" spans="2:4">
      <c r="B250" s="129"/>
      <c r="C250" s="140"/>
      <c r="D250" s="140"/>
    </row>
    <row r="251" spans="2:4">
      <c r="B251" s="129"/>
    </row>
    <row r="252" spans="2:4">
      <c r="B252" s="129"/>
    </row>
    <row r="253" spans="2:4">
      <c r="B253" s="129"/>
    </row>
    <row r="254" spans="2:4">
      <c r="B254" s="141"/>
    </row>
    <row r="255" spans="2:4">
      <c r="B255" s="129"/>
    </row>
    <row r="256" spans="2:4">
      <c r="B256" s="141"/>
    </row>
    <row r="257" spans="2:4">
      <c r="B257" s="141"/>
    </row>
    <row r="258" spans="2:4">
      <c r="B258" s="129"/>
    </row>
    <row r="259" spans="2:4">
      <c r="B259" s="129"/>
    </row>
    <row r="260" spans="2:4">
      <c r="B260" s="129"/>
    </row>
    <row r="261" spans="2:4">
      <c r="B261" s="129"/>
    </row>
    <row r="262" spans="2:4">
      <c r="B262" s="129"/>
    </row>
    <row r="263" spans="2:4">
      <c r="B263" s="129"/>
    </row>
    <row r="264" spans="2:4">
      <c r="B264" s="137"/>
    </row>
    <row r="265" spans="2:4">
      <c r="B265" s="138"/>
    </row>
    <row r="266" spans="2:4">
      <c r="B266" s="129"/>
      <c r="C266" s="140"/>
      <c r="D266" s="140"/>
    </row>
    <row r="267" spans="2:4">
      <c r="B267" s="129"/>
    </row>
    <row r="268" spans="2:4">
      <c r="B268" s="129"/>
    </row>
    <row r="269" spans="2:4">
      <c r="B269" s="129"/>
    </row>
    <row r="270" spans="2:4">
      <c r="B270" s="141"/>
    </row>
    <row r="271" spans="2:4">
      <c r="B271" s="129"/>
    </row>
    <row r="272" spans="2:4">
      <c r="B272" s="141"/>
    </row>
    <row r="273" spans="2:4">
      <c r="B273" s="141"/>
    </row>
    <row r="274" spans="2:4">
      <c r="B274" s="129"/>
    </row>
    <row r="275" spans="2:4">
      <c r="B275" s="129"/>
    </row>
    <row r="276" spans="2:4">
      <c r="B276" s="129"/>
    </row>
    <row r="277" spans="2:4">
      <c r="B277" s="137"/>
    </row>
    <row r="278" spans="2:4">
      <c r="B278" s="138"/>
    </row>
    <row r="279" spans="2:4">
      <c r="B279" s="139"/>
    </row>
    <row r="280" spans="2:4">
      <c r="B280" s="129"/>
    </row>
    <row r="281" spans="2:4">
      <c r="B281" s="129"/>
    </row>
    <row r="282" spans="2:4">
      <c r="B282" s="139"/>
    </row>
    <row r="283" spans="2:4">
      <c r="B283" s="129"/>
      <c r="C283" s="140"/>
      <c r="D283" s="140"/>
    </row>
    <row r="284" spans="2:4">
      <c r="B284" s="129"/>
    </row>
    <row r="285" spans="2:4">
      <c r="B285" s="129"/>
    </row>
    <row r="286" spans="2:4">
      <c r="B286" s="129"/>
    </row>
    <row r="287" spans="2:4">
      <c r="B287" s="141"/>
    </row>
    <row r="288" spans="2:4">
      <c r="B288" s="129"/>
    </row>
    <row r="289" spans="2:2">
      <c r="B289" s="129"/>
    </row>
    <row r="290" spans="2:2">
      <c r="B290" s="129"/>
    </row>
    <row r="291" spans="2:2">
      <c r="B291" s="129"/>
    </row>
    <row r="292" spans="2:2">
      <c r="B292" s="129"/>
    </row>
    <row r="293" spans="2:2">
      <c r="B293" s="129"/>
    </row>
    <row r="294" spans="2:2">
      <c r="B294" s="137"/>
    </row>
    <row r="295" spans="2:2">
      <c r="B295" s="138"/>
    </row>
    <row r="296" spans="2:2">
      <c r="B296" s="129"/>
    </row>
    <row r="297" spans="2:2">
      <c r="B297" s="129"/>
    </row>
    <row r="298" spans="2:2">
      <c r="B298" s="129"/>
    </row>
    <row r="299" spans="2:2">
      <c r="B299" s="129"/>
    </row>
    <row r="300" spans="2:2">
      <c r="B300" s="129"/>
    </row>
    <row r="301" spans="2:2">
      <c r="B301" s="129"/>
    </row>
    <row r="302" spans="2:2">
      <c r="B302" s="129"/>
    </row>
    <row r="303" spans="2:2">
      <c r="B303" s="129"/>
    </row>
    <row r="304" spans="2:2">
      <c r="B304" s="129"/>
    </row>
    <row r="305" spans="1:51">
      <c r="B305" s="129"/>
    </row>
    <row r="306" spans="1:51">
      <c r="B306" s="129"/>
    </row>
    <row r="307" spans="1:51" s="146" customFormat="1">
      <c r="A307" s="128"/>
      <c r="B307" s="129"/>
      <c r="C307" s="86"/>
      <c r="D307" s="86"/>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c r="AG307" s="85"/>
      <c r="AH307" s="85"/>
      <c r="AI307" s="85"/>
      <c r="AJ307" s="85"/>
      <c r="AK307" s="85"/>
      <c r="AL307" s="85"/>
      <c r="AM307" s="85"/>
      <c r="AN307" s="85"/>
      <c r="AO307" s="85"/>
      <c r="AP307" s="85"/>
      <c r="AQ307" s="85"/>
      <c r="AR307" s="85"/>
      <c r="AS307" s="85"/>
      <c r="AT307" s="85"/>
      <c r="AU307" s="85"/>
      <c r="AV307" s="85"/>
      <c r="AW307" s="85"/>
      <c r="AX307" s="85"/>
      <c r="AY307" s="85"/>
    </row>
    <row r="308" spans="1:51" s="146" customFormat="1">
      <c r="A308" s="128"/>
      <c r="B308" s="129"/>
      <c r="C308" s="86"/>
      <c r="D308" s="86"/>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5"/>
      <c r="AL308" s="85"/>
      <c r="AM308" s="85"/>
      <c r="AN308" s="85"/>
      <c r="AO308" s="85"/>
      <c r="AP308" s="85"/>
      <c r="AQ308" s="85"/>
      <c r="AR308" s="85"/>
      <c r="AS308" s="85"/>
      <c r="AT308" s="85"/>
      <c r="AU308" s="85"/>
      <c r="AV308" s="85"/>
      <c r="AW308" s="85"/>
      <c r="AX308" s="85"/>
      <c r="AY308" s="85"/>
    </row>
    <row r="309" spans="1:51" s="146" customFormat="1">
      <c r="A309" s="128"/>
      <c r="B309" s="129"/>
      <c r="C309" s="86"/>
      <c r="D309" s="86"/>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5"/>
      <c r="AL309" s="85"/>
      <c r="AM309" s="85"/>
      <c r="AN309" s="85"/>
      <c r="AO309" s="85"/>
      <c r="AP309" s="85"/>
      <c r="AQ309" s="85"/>
      <c r="AR309" s="85"/>
      <c r="AS309" s="85"/>
      <c r="AT309" s="85"/>
      <c r="AU309" s="85"/>
      <c r="AV309" s="85"/>
      <c r="AW309" s="85"/>
      <c r="AX309" s="85"/>
      <c r="AY309" s="85"/>
    </row>
    <row r="310" spans="1:51" s="146" customFormat="1">
      <c r="A310" s="128"/>
      <c r="B310" s="129"/>
      <c r="C310" s="86"/>
      <c r="D310" s="86"/>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5"/>
      <c r="AL310" s="85"/>
      <c r="AM310" s="85"/>
      <c r="AN310" s="85"/>
      <c r="AO310" s="85"/>
      <c r="AP310" s="85"/>
      <c r="AQ310" s="85"/>
      <c r="AR310" s="85"/>
      <c r="AS310" s="85"/>
      <c r="AT310" s="85"/>
      <c r="AU310" s="85"/>
      <c r="AV310" s="85"/>
      <c r="AW310" s="85"/>
      <c r="AX310" s="85"/>
      <c r="AY310" s="85"/>
    </row>
    <row r="311" spans="1:51" s="146" customFormat="1">
      <c r="A311" s="128"/>
      <c r="B311" s="129"/>
      <c r="C311" s="86"/>
      <c r="D311" s="86"/>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5"/>
      <c r="AL311" s="85"/>
      <c r="AM311" s="85"/>
      <c r="AN311" s="85"/>
      <c r="AO311" s="85"/>
      <c r="AP311" s="85"/>
      <c r="AQ311" s="85"/>
      <c r="AR311" s="85"/>
      <c r="AS311" s="85"/>
      <c r="AT311" s="85"/>
      <c r="AU311" s="85"/>
      <c r="AV311" s="85"/>
      <c r="AW311" s="85"/>
      <c r="AX311" s="85"/>
      <c r="AY311" s="85"/>
    </row>
    <row r="312" spans="1:51" s="146" customFormat="1">
      <c r="A312" s="128"/>
      <c r="B312" s="129"/>
      <c r="C312" s="86"/>
      <c r="D312" s="86"/>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5"/>
      <c r="AL312" s="85"/>
      <c r="AM312" s="85"/>
      <c r="AN312" s="85"/>
      <c r="AO312" s="85"/>
      <c r="AP312" s="85"/>
      <c r="AQ312" s="85"/>
      <c r="AR312" s="85"/>
      <c r="AS312" s="85"/>
      <c r="AT312" s="85"/>
      <c r="AU312" s="85"/>
      <c r="AV312" s="85"/>
      <c r="AW312" s="85"/>
      <c r="AX312" s="85"/>
      <c r="AY312" s="85"/>
    </row>
    <row r="313" spans="1:51" s="146" customFormat="1">
      <c r="A313" s="128"/>
      <c r="B313" s="129"/>
      <c r="C313" s="86"/>
      <c r="D313" s="86"/>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5"/>
      <c r="AL313" s="85"/>
      <c r="AM313" s="85"/>
      <c r="AN313" s="85"/>
      <c r="AO313" s="85"/>
      <c r="AP313" s="85"/>
      <c r="AQ313" s="85"/>
      <c r="AR313" s="85"/>
      <c r="AS313" s="85"/>
      <c r="AT313" s="85"/>
      <c r="AU313" s="85"/>
      <c r="AV313" s="85"/>
      <c r="AW313" s="85"/>
      <c r="AX313" s="85"/>
      <c r="AY313" s="85"/>
    </row>
    <row r="314" spans="1:51" s="146" customFormat="1">
      <c r="A314" s="128"/>
      <c r="B314" s="129"/>
      <c r="C314" s="86"/>
      <c r="D314" s="86"/>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c r="AG314" s="85"/>
      <c r="AH314" s="85"/>
      <c r="AI314" s="85"/>
      <c r="AJ314" s="85"/>
      <c r="AK314" s="85"/>
      <c r="AL314" s="85"/>
      <c r="AM314" s="85"/>
      <c r="AN314" s="85"/>
      <c r="AO314" s="85"/>
      <c r="AP314" s="85"/>
      <c r="AQ314" s="85"/>
      <c r="AR314" s="85"/>
      <c r="AS314" s="85"/>
      <c r="AT314" s="85"/>
      <c r="AU314" s="85"/>
      <c r="AV314" s="85"/>
      <c r="AW314" s="85"/>
      <c r="AX314" s="85"/>
      <c r="AY314" s="85"/>
    </row>
    <row r="315" spans="1:51" s="146" customFormat="1">
      <c r="A315" s="128"/>
      <c r="B315" s="129"/>
      <c r="C315" s="86"/>
      <c r="D315" s="86"/>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c r="AG315" s="85"/>
      <c r="AH315" s="85"/>
      <c r="AI315" s="85"/>
      <c r="AJ315" s="85"/>
      <c r="AK315" s="85"/>
      <c r="AL315" s="85"/>
      <c r="AM315" s="85"/>
      <c r="AN315" s="85"/>
      <c r="AO315" s="85"/>
      <c r="AP315" s="85"/>
      <c r="AQ315" s="85"/>
      <c r="AR315" s="85"/>
      <c r="AS315" s="85"/>
      <c r="AT315" s="85"/>
      <c r="AU315" s="85"/>
      <c r="AV315" s="85"/>
      <c r="AW315" s="85"/>
      <c r="AX315" s="85"/>
      <c r="AY315" s="85"/>
    </row>
    <row r="316" spans="1:51" s="146" customFormat="1">
      <c r="A316" s="128"/>
      <c r="B316" s="129"/>
      <c r="C316" s="86"/>
      <c r="D316" s="86"/>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5"/>
      <c r="AL316" s="85"/>
      <c r="AM316" s="85"/>
      <c r="AN316" s="85"/>
      <c r="AO316" s="85"/>
      <c r="AP316" s="85"/>
      <c r="AQ316" s="85"/>
      <c r="AR316" s="85"/>
      <c r="AS316" s="85"/>
      <c r="AT316" s="85"/>
      <c r="AU316" s="85"/>
      <c r="AV316" s="85"/>
      <c r="AW316" s="85"/>
      <c r="AX316" s="85"/>
      <c r="AY316" s="85"/>
    </row>
    <row r="317" spans="1:51" s="146" customFormat="1">
      <c r="A317" s="128"/>
      <c r="B317" s="129"/>
      <c r="C317" s="86"/>
      <c r="D317" s="86"/>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5"/>
      <c r="AL317" s="85"/>
      <c r="AM317" s="85"/>
      <c r="AN317" s="85"/>
      <c r="AO317" s="85"/>
      <c r="AP317" s="85"/>
      <c r="AQ317" s="85"/>
      <c r="AR317" s="85"/>
      <c r="AS317" s="85"/>
      <c r="AT317" s="85"/>
      <c r="AU317" s="85"/>
      <c r="AV317" s="85"/>
      <c r="AW317" s="85"/>
      <c r="AX317" s="85"/>
      <c r="AY317" s="85"/>
    </row>
    <row r="318" spans="1:51" s="146" customFormat="1">
      <c r="A318" s="128"/>
      <c r="B318" s="129"/>
      <c r="C318" s="86"/>
      <c r="D318" s="86"/>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5"/>
      <c r="AL318" s="85"/>
      <c r="AM318" s="85"/>
      <c r="AN318" s="85"/>
      <c r="AO318" s="85"/>
      <c r="AP318" s="85"/>
      <c r="AQ318" s="85"/>
      <c r="AR318" s="85"/>
      <c r="AS318" s="85"/>
      <c r="AT318" s="85"/>
      <c r="AU318" s="85"/>
      <c r="AV318" s="85"/>
      <c r="AW318" s="85"/>
      <c r="AX318" s="85"/>
      <c r="AY318" s="85"/>
    </row>
    <row r="319" spans="1:51" s="146" customFormat="1">
      <c r="A319" s="128"/>
      <c r="B319" s="129"/>
      <c r="C319" s="86"/>
      <c r="D319" s="86"/>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5"/>
      <c r="AL319" s="85"/>
      <c r="AM319" s="85"/>
      <c r="AN319" s="85"/>
      <c r="AO319" s="85"/>
      <c r="AP319" s="85"/>
      <c r="AQ319" s="85"/>
      <c r="AR319" s="85"/>
      <c r="AS319" s="85"/>
      <c r="AT319" s="85"/>
      <c r="AU319" s="85"/>
      <c r="AV319" s="85"/>
      <c r="AW319" s="85"/>
      <c r="AX319" s="85"/>
      <c r="AY319" s="85"/>
    </row>
    <row r="320" spans="1:51" s="146" customFormat="1">
      <c r="A320" s="128"/>
      <c r="B320" s="129"/>
      <c r="C320" s="86"/>
      <c r="D320" s="86"/>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5"/>
      <c r="AL320" s="85"/>
      <c r="AM320" s="85"/>
      <c r="AN320" s="85"/>
      <c r="AO320" s="85"/>
      <c r="AP320" s="85"/>
      <c r="AQ320" s="85"/>
      <c r="AR320" s="85"/>
      <c r="AS320" s="85"/>
      <c r="AT320" s="85"/>
      <c r="AU320" s="85"/>
      <c r="AV320" s="85"/>
      <c r="AW320" s="85"/>
      <c r="AX320" s="85"/>
      <c r="AY320" s="85"/>
    </row>
    <row r="321" spans="1:51" s="146" customFormat="1">
      <c r="A321" s="128"/>
      <c r="B321" s="129"/>
      <c r="C321" s="86"/>
      <c r="D321" s="86"/>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5"/>
      <c r="AL321" s="85"/>
      <c r="AM321" s="85"/>
      <c r="AN321" s="85"/>
      <c r="AO321" s="85"/>
      <c r="AP321" s="85"/>
      <c r="AQ321" s="85"/>
      <c r="AR321" s="85"/>
      <c r="AS321" s="85"/>
      <c r="AT321" s="85"/>
      <c r="AU321" s="85"/>
      <c r="AV321" s="85"/>
      <c r="AW321" s="85"/>
      <c r="AX321" s="85"/>
      <c r="AY321" s="85"/>
    </row>
    <row r="322" spans="1:51" s="146" customFormat="1">
      <c r="A322" s="128"/>
      <c r="B322" s="129"/>
      <c r="C322" s="86"/>
      <c r="D322" s="86"/>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c r="AG322" s="85"/>
      <c r="AH322" s="85"/>
      <c r="AI322" s="85"/>
      <c r="AJ322" s="85"/>
      <c r="AK322" s="85"/>
      <c r="AL322" s="85"/>
      <c r="AM322" s="85"/>
      <c r="AN322" s="85"/>
      <c r="AO322" s="85"/>
      <c r="AP322" s="85"/>
      <c r="AQ322" s="85"/>
      <c r="AR322" s="85"/>
      <c r="AS322" s="85"/>
      <c r="AT322" s="85"/>
      <c r="AU322" s="85"/>
      <c r="AV322" s="85"/>
      <c r="AW322" s="85"/>
      <c r="AX322" s="85"/>
      <c r="AY322" s="85"/>
    </row>
    <row r="323" spans="1:51">
      <c r="B323" s="129"/>
    </row>
    <row r="324" spans="1:51">
      <c r="B324" s="129"/>
    </row>
    <row r="325" spans="1:51">
      <c r="B325" s="129"/>
    </row>
    <row r="326" spans="1:51">
      <c r="B326" s="129"/>
      <c r="C326" s="140"/>
      <c r="D326" s="140"/>
    </row>
    <row r="327" spans="1:51">
      <c r="B327" s="139"/>
    </row>
    <row r="328" spans="1:51">
      <c r="B328" s="139"/>
    </row>
    <row r="329" spans="1:51">
      <c r="B329" s="139"/>
    </row>
    <row r="330" spans="1:51">
      <c r="B330" s="141"/>
    </row>
    <row r="331" spans="1:51">
      <c r="B331" s="129"/>
    </row>
    <row r="332" spans="1:51">
      <c r="B332" s="129"/>
    </row>
    <row r="333" spans="1:51">
      <c r="B333" s="129"/>
    </row>
    <row r="334" spans="1:51">
      <c r="B334" s="129"/>
    </row>
    <row r="335" spans="1:51">
      <c r="B335" s="137"/>
      <c r="C335" s="140"/>
      <c r="D335" s="140"/>
    </row>
    <row r="336" spans="1:51">
      <c r="B336" s="138"/>
    </row>
    <row r="337" spans="1:4">
      <c r="B337" s="129"/>
    </row>
    <row r="338" spans="1:4">
      <c r="B338" s="129"/>
    </row>
    <row r="339" spans="1:4">
      <c r="B339" s="141"/>
    </row>
    <row r="340" spans="1:4">
      <c r="B340" s="129"/>
    </row>
    <row r="341" spans="1:4">
      <c r="B341" s="129"/>
    </row>
    <row r="342" spans="1:4">
      <c r="B342" s="137"/>
      <c r="C342" s="140"/>
      <c r="D342" s="140"/>
    </row>
    <row r="343" spans="1:4">
      <c r="B343" s="138"/>
    </row>
    <row r="344" spans="1:4">
      <c r="B344" s="129"/>
    </row>
    <row r="345" spans="1:4">
      <c r="B345" s="129"/>
    </row>
    <row r="346" spans="1:4" ht="15">
      <c r="B346" s="141"/>
      <c r="C346" s="142"/>
      <c r="D346" s="142"/>
    </row>
    <row r="347" spans="1:4" ht="15">
      <c r="B347" s="129"/>
      <c r="C347" s="142"/>
      <c r="D347" s="142"/>
    </row>
    <row r="348" spans="1:4">
      <c r="B348" s="137"/>
    </row>
    <row r="349" spans="1:4">
      <c r="B349" s="138"/>
    </row>
    <row r="350" spans="1:4" ht="15.75">
      <c r="B350" s="143"/>
    </row>
    <row r="351" spans="1:4" s="144" customFormat="1" ht="15.75">
      <c r="A351" s="128"/>
      <c r="B351" s="143"/>
      <c r="C351" s="140"/>
      <c r="D351" s="140"/>
    </row>
    <row r="352" spans="1:4" s="144" customFormat="1" ht="12.95" customHeight="1">
      <c r="A352" s="145"/>
      <c r="B352" s="138"/>
      <c r="C352" s="86"/>
      <c r="D352" s="86"/>
    </row>
    <row r="353" spans="1:4" ht="15.75">
      <c r="A353" s="145"/>
      <c r="B353" s="129"/>
    </row>
    <row r="354" spans="1:4">
      <c r="B354" s="129"/>
    </row>
    <row r="355" spans="1:4">
      <c r="B355" s="141"/>
    </row>
    <row r="356" spans="1:4">
      <c r="B356" s="141"/>
    </row>
    <row r="357" spans="1:4">
      <c r="B357" s="141"/>
    </row>
    <row r="358" spans="1:4">
      <c r="B358" s="129"/>
    </row>
    <row r="359" spans="1:4">
      <c r="B359" s="129"/>
    </row>
    <row r="360" spans="1:4">
      <c r="B360" s="137"/>
      <c r="C360" s="140"/>
      <c r="D360" s="140"/>
    </row>
    <row r="361" spans="1:4">
      <c r="B361" s="138"/>
    </row>
    <row r="362" spans="1:4">
      <c r="B362" s="129"/>
    </row>
    <row r="363" spans="1:4">
      <c r="B363" s="129"/>
    </row>
    <row r="364" spans="1:4">
      <c r="B364" s="141"/>
    </row>
    <row r="365" spans="1:4">
      <c r="B365" s="141"/>
    </row>
    <row r="366" spans="1:4">
      <c r="B366" s="141"/>
    </row>
    <row r="367" spans="1:4">
      <c r="B367" s="129"/>
    </row>
    <row r="368" spans="1:4">
      <c r="B368" s="129"/>
    </row>
    <row r="369" spans="2:4">
      <c r="B369" s="129"/>
    </row>
    <row r="370" spans="2:4">
      <c r="B370" s="138"/>
    </row>
    <row r="371" spans="2:4">
      <c r="B371" s="129"/>
    </row>
    <row r="372" spans="2:4">
      <c r="B372" s="129"/>
    </row>
    <row r="373" spans="2:4">
      <c r="B373" s="129"/>
    </row>
    <row r="374" spans="2:4">
      <c r="B374" s="129"/>
    </row>
    <row r="375" spans="2:4">
      <c r="B375" s="129"/>
    </row>
    <row r="376" spans="2:4">
      <c r="B376" s="139"/>
    </row>
    <row r="377" spans="2:4">
      <c r="B377" s="129"/>
    </row>
    <row r="378" spans="2:4">
      <c r="B378" s="139"/>
      <c r="C378" s="140"/>
      <c r="D378" s="140"/>
    </row>
    <row r="379" spans="2:4">
      <c r="B379" s="129"/>
    </row>
    <row r="380" spans="2:4">
      <c r="B380" s="139"/>
    </row>
    <row r="381" spans="2:4">
      <c r="B381" s="129"/>
    </row>
    <row r="382" spans="2:4">
      <c r="B382" s="141"/>
    </row>
    <row r="383" spans="2:4">
      <c r="B383" s="129"/>
    </row>
    <row r="384" spans="2:4">
      <c r="B384" s="129"/>
    </row>
    <row r="385" spans="2:4">
      <c r="B385" s="129"/>
    </row>
    <row r="386" spans="2:4">
      <c r="B386" s="137"/>
    </row>
    <row r="387" spans="2:4">
      <c r="B387" s="138"/>
    </row>
    <row r="388" spans="2:4">
      <c r="B388" s="129"/>
    </row>
    <row r="389" spans="2:4">
      <c r="B389" s="129"/>
    </row>
    <row r="390" spans="2:4">
      <c r="B390" s="129"/>
    </row>
    <row r="391" spans="2:4">
      <c r="B391" s="129"/>
      <c r="C391" s="140"/>
      <c r="D391" s="140"/>
    </row>
    <row r="392" spans="2:4">
      <c r="B392" s="129"/>
    </row>
    <row r="393" spans="2:4">
      <c r="B393" s="129"/>
    </row>
    <row r="394" spans="2:4">
      <c r="B394" s="129"/>
    </row>
    <row r="395" spans="2:4">
      <c r="B395" s="141"/>
    </row>
    <row r="396" spans="2:4">
      <c r="B396" s="129"/>
    </row>
    <row r="397" spans="2:4">
      <c r="B397" s="129"/>
    </row>
    <row r="398" spans="2:4">
      <c r="B398" s="137"/>
    </row>
    <row r="399" spans="2:4">
      <c r="B399" s="138"/>
    </row>
    <row r="400" spans="2:4">
      <c r="B400" s="129"/>
    </row>
    <row r="401" spans="1:4">
      <c r="B401" s="129"/>
      <c r="C401" s="140"/>
      <c r="D401" s="140"/>
    </row>
    <row r="402" spans="1:4">
      <c r="B402" s="129"/>
    </row>
    <row r="403" spans="1:4">
      <c r="B403" s="129"/>
    </row>
    <row r="404" spans="1:4">
      <c r="B404" s="129"/>
    </row>
    <row r="405" spans="1:4">
      <c r="B405" s="141"/>
    </row>
    <row r="406" spans="1:4" ht="15">
      <c r="B406" s="129"/>
      <c r="C406" s="142"/>
      <c r="D406" s="142"/>
    </row>
    <row r="407" spans="1:4" ht="15">
      <c r="B407" s="129"/>
      <c r="C407" s="142"/>
      <c r="D407" s="142"/>
    </row>
    <row r="408" spans="1:4">
      <c r="B408" s="137"/>
    </row>
    <row r="409" spans="1:4">
      <c r="B409" s="138"/>
    </row>
    <row r="410" spans="1:4" ht="15.75">
      <c r="B410" s="143"/>
    </row>
    <row r="411" spans="1:4" s="144" customFormat="1" ht="15.75">
      <c r="A411" s="128"/>
      <c r="B411" s="143"/>
      <c r="C411" s="140"/>
      <c r="D411" s="140"/>
    </row>
    <row r="412" spans="1:4" s="144" customFormat="1" ht="12.95" customHeight="1">
      <c r="A412" s="145"/>
      <c r="B412" s="147"/>
      <c r="C412" s="86"/>
      <c r="D412" s="86"/>
    </row>
    <row r="413" spans="1:4" ht="15.75">
      <c r="A413" s="145"/>
      <c r="B413" s="138"/>
    </row>
    <row r="414" spans="1:4">
      <c r="B414" s="129"/>
    </row>
    <row r="415" spans="1:4">
      <c r="B415" s="141"/>
    </row>
    <row r="416" spans="1:4">
      <c r="B416" s="141"/>
    </row>
    <row r="417" spans="2:4">
      <c r="B417" s="129"/>
    </row>
    <row r="418" spans="2:4">
      <c r="B418" s="129"/>
      <c r="C418" s="140"/>
      <c r="D418" s="140"/>
    </row>
    <row r="419" spans="2:4">
      <c r="B419" s="137"/>
    </row>
    <row r="420" spans="2:4">
      <c r="B420" s="138"/>
    </row>
    <row r="421" spans="2:4">
      <c r="B421" s="129"/>
    </row>
    <row r="422" spans="2:4">
      <c r="B422" s="141"/>
    </row>
    <row r="423" spans="2:4">
      <c r="B423" s="141"/>
    </row>
    <row r="424" spans="2:4">
      <c r="B424" s="129"/>
    </row>
    <row r="425" spans="2:4">
      <c r="B425" s="129"/>
    </row>
    <row r="426" spans="2:4">
      <c r="B426" s="137"/>
    </row>
    <row r="427" spans="2:4">
      <c r="B427" s="138"/>
    </row>
    <row r="428" spans="2:4">
      <c r="B428" s="129"/>
      <c r="C428" s="140"/>
      <c r="D428" s="140"/>
    </row>
    <row r="429" spans="2:4">
      <c r="B429" s="129"/>
    </row>
    <row r="430" spans="2:4">
      <c r="B430" s="129"/>
    </row>
    <row r="431" spans="2:4">
      <c r="B431" s="129"/>
    </row>
    <row r="432" spans="2:4">
      <c r="B432" s="141"/>
    </row>
    <row r="433" spans="2:4">
      <c r="B433" s="141"/>
    </row>
    <row r="434" spans="2:4">
      <c r="B434" s="141"/>
    </row>
    <row r="435" spans="2:4">
      <c r="B435" s="141"/>
    </row>
    <row r="436" spans="2:4">
      <c r="B436" s="129"/>
    </row>
    <row r="437" spans="2:4">
      <c r="B437" s="129"/>
    </row>
    <row r="438" spans="2:4">
      <c r="B438" s="129"/>
    </row>
    <row r="439" spans="2:4">
      <c r="B439" s="129"/>
    </row>
    <row r="440" spans="2:4">
      <c r="B440" s="129"/>
    </row>
    <row r="441" spans="2:4">
      <c r="B441" s="129"/>
    </row>
    <row r="442" spans="2:4">
      <c r="B442" s="129"/>
    </row>
    <row r="443" spans="2:4">
      <c r="B443" s="129"/>
      <c r="C443" s="140"/>
      <c r="D443" s="140"/>
    </row>
    <row r="444" spans="2:4">
      <c r="B444" s="137"/>
    </row>
    <row r="445" spans="2:4">
      <c r="B445" s="138"/>
    </row>
    <row r="446" spans="2:4">
      <c r="B446" s="129"/>
    </row>
    <row r="447" spans="2:4">
      <c r="B447" s="141"/>
    </row>
    <row r="448" spans="2:4">
      <c r="B448" s="141"/>
    </row>
    <row r="449" spans="2:4">
      <c r="B449" s="129"/>
    </row>
    <row r="450" spans="2:4">
      <c r="B450" s="129"/>
    </row>
    <row r="451" spans="2:4">
      <c r="B451" s="129"/>
    </row>
    <row r="452" spans="2:4">
      <c r="B452" s="129"/>
    </row>
    <row r="453" spans="2:4">
      <c r="B453" s="129"/>
    </row>
    <row r="454" spans="2:4">
      <c r="B454" s="129"/>
    </row>
    <row r="455" spans="2:4">
      <c r="B455" s="137"/>
      <c r="C455" s="140"/>
      <c r="D455" s="140"/>
    </row>
    <row r="456" spans="2:4">
      <c r="B456" s="138"/>
    </row>
    <row r="457" spans="2:4">
      <c r="B457" s="129"/>
    </row>
    <row r="458" spans="2:4">
      <c r="B458" s="129"/>
    </row>
    <row r="459" spans="2:4">
      <c r="B459" s="141"/>
    </row>
    <row r="460" spans="2:4">
      <c r="B460" s="129"/>
    </row>
    <row r="461" spans="2:4">
      <c r="B461" s="129"/>
    </row>
    <row r="462" spans="2:4">
      <c r="B462" s="129"/>
    </row>
    <row r="463" spans="2:4">
      <c r="B463" s="129"/>
    </row>
    <row r="464" spans="2:4">
      <c r="B464" s="129"/>
    </row>
    <row r="465" spans="2:4">
      <c r="B465" s="137"/>
    </row>
    <row r="466" spans="2:4">
      <c r="B466" s="138"/>
    </row>
    <row r="467" spans="2:4">
      <c r="B467" s="129"/>
      <c r="C467" s="140"/>
      <c r="D467" s="140"/>
    </row>
    <row r="468" spans="2:4">
      <c r="B468" s="129"/>
    </row>
    <row r="469" spans="2:4">
      <c r="B469" s="129"/>
    </row>
    <row r="470" spans="2:4">
      <c r="B470" s="129"/>
    </row>
    <row r="471" spans="2:4">
      <c r="B471" s="141"/>
    </row>
    <row r="472" spans="2:4">
      <c r="B472" s="129"/>
    </row>
    <row r="473" spans="2:4">
      <c r="B473" s="129"/>
    </row>
    <row r="474" spans="2:4">
      <c r="B474" s="129"/>
    </row>
    <row r="475" spans="2:4">
      <c r="B475" s="129"/>
    </row>
    <row r="476" spans="2:4">
      <c r="B476" s="129"/>
      <c r="C476" s="140"/>
      <c r="D476" s="140"/>
    </row>
    <row r="477" spans="2:4">
      <c r="B477" s="137"/>
    </row>
    <row r="478" spans="2:4">
      <c r="B478" s="138"/>
    </row>
    <row r="479" spans="2:4">
      <c r="B479" s="129"/>
    </row>
    <row r="480" spans="2:4">
      <c r="B480" s="141"/>
    </row>
    <row r="481" spans="2:4">
      <c r="B481" s="141"/>
    </row>
    <row r="482" spans="2:4">
      <c r="B482" s="129"/>
    </row>
    <row r="483" spans="2:4">
      <c r="B483" s="129"/>
    </row>
    <row r="484" spans="2:4">
      <c r="B484" s="129"/>
    </row>
    <row r="485" spans="2:4">
      <c r="B485" s="129"/>
    </row>
    <row r="486" spans="2:4">
      <c r="B486" s="129"/>
    </row>
    <row r="487" spans="2:4">
      <c r="B487" s="129"/>
      <c r="C487" s="140"/>
      <c r="D487" s="140"/>
    </row>
    <row r="488" spans="2:4">
      <c r="B488" s="137"/>
    </row>
    <row r="489" spans="2:4">
      <c r="B489" s="138"/>
    </row>
    <row r="490" spans="2:4">
      <c r="B490" s="129"/>
    </row>
    <row r="491" spans="2:4">
      <c r="B491" s="141"/>
    </row>
    <row r="492" spans="2:4">
      <c r="B492" s="141"/>
    </row>
    <row r="493" spans="2:4">
      <c r="B493" s="129"/>
    </row>
    <row r="494" spans="2:4">
      <c r="B494" s="129"/>
    </row>
    <row r="495" spans="2:4">
      <c r="B495" s="129"/>
    </row>
    <row r="496" spans="2:4">
      <c r="B496" s="129"/>
    </row>
    <row r="497" spans="2:4">
      <c r="B497" s="137"/>
    </row>
    <row r="498" spans="2:4">
      <c r="B498" s="138"/>
      <c r="C498" s="140"/>
      <c r="D498" s="140"/>
    </row>
    <row r="499" spans="2:4">
      <c r="B499" s="129"/>
    </row>
    <row r="500" spans="2:4">
      <c r="B500" s="129"/>
    </row>
    <row r="501" spans="2:4">
      <c r="B501" s="129"/>
    </row>
    <row r="502" spans="2:4">
      <c r="B502" s="141"/>
    </row>
    <row r="503" spans="2:4">
      <c r="B503" s="141"/>
    </row>
    <row r="504" spans="2:4">
      <c r="B504" s="129"/>
    </row>
    <row r="505" spans="2:4">
      <c r="B505" s="141"/>
    </row>
    <row r="506" spans="2:4">
      <c r="B506" s="129"/>
    </row>
    <row r="507" spans="2:4">
      <c r="B507" s="141"/>
    </row>
    <row r="508" spans="2:4">
      <c r="B508" s="129"/>
    </row>
    <row r="509" spans="2:4">
      <c r="B509" s="129"/>
    </row>
    <row r="510" spans="2:4">
      <c r="B510" s="129"/>
    </row>
    <row r="511" spans="2:4">
      <c r="B511" s="129"/>
    </row>
    <row r="512" spans="2:4">
      <c r="B512" s="129"/>
    </row>
    <row r="513" spans="2:4">
      <c r="B513" s="129"/>
    </row>
    <row r="514" spans="2:4">
      <c r="B514" s="137"/>
    </row>
    <row r="515" spans="2:4">
      <c r="B515" s="138"/>
    </row>
    <row r="516" spans="2:4">
      <c r="B516" s="129"/>
      <c r="C516" s="140"/>
      <c r="D516" s="140"/>
    </row>
    <row r="517" spans="2:4">
      <c r="B517" s="129"/>
    </row>
    <row r="518" spans="2:4">
      <c r="B518" s="129"/>
    </row>
    <row r="519" spans="2:4">
      <c r="B519" s="129"/>
    </row>
    <row r="520" spans="2:4">
      <c r="B520" s="141"/>
    </row>
    <row r="521" spans="2:4">
      <c r="B521" s="129"/>
    </row>
    <row r="522" spans="2:4">
      <c r="B522" s="129"/>
    </row>
    <row r="523" spans="2:4">
      <c r="B523" s="129"/>
    </row>
    <row r="524" spans="2:4">
      <c r="B524" s="129"/>
    </row>
    <row r="525" spans="2:4">
      <c r="B525" s="129"/>
    </row>
    <row r="526" spans="2:4">
      <c r="B526" s="129"/>
    </row>
    <row r="527" spans="2:4">
      <c r="B527" s="137"/>
    </row>
    <row r="528" spans="2:4">
      <c r="B528" s="138"/>
    </row>
    <row r="529" spans="2:4">
      <c r="B529" s="129"/>
    </row>
    <row r="530" spans="2:4">
      <c r="B530" s="129"/>
      <c r="C530" s="140"/>
      <c r="D530" s="140"/>
    </row>
    <row r="531" spans="2:4">
      <c r="B531" s="129"/>
    </row>
    <row r="532" spans="2:4">
      <c r="B532" s="129"/>
    </row>
    <row r="533" spans="2:4">
      <c r="B533" s="129"/>
    </row>
    <row r="534" spans="2:4">
      <c r="B534" s="141"/>
    </row>
    <row r="535" spans="2:4">
      <c r="B535" s="129"/>
    </row>
    <row r="536" spans="2:4">
      <c r="B536" s="129"/>
    </row>
    <row r="537" spans="2:4">
      <c r="B537" s="129"/>
    </row>
    <row r="538" spans="2:4">
      <c r="B538" s="129"/>
    </row>
    <row r="539" spans="2:4">
      <c r="B539" s="129"/>
    </row>
    <row r="540" spans="2:4">
      <c r="B540" s="129"/>
    </row>
    <row r="541" spans="2:4">
      <c r="B541" s="129"/>
    </row>
    <row r="542" spans="2:4">
      <c r="B542" s="137"/>
      <c r="C542" s="140"/>
      <c r="D542" s="140"/>
    </row>
    <row r="543" spans="2:4">
      <c r="B543" s="138"/>
      <c r="C543" s="148"/>
      <c r="D543" s="148"/>
    </row>
    <row r="544" spans="2:4">
      <c r="B544" s="129"/>
    </row>
    <row r="545" spans="2:4">
      <c r="B545" s="129"/>
    </row>
    <row r="546" spans="2:4">
      <c r="B546" s="141"/>
    </row>
    <row r="547" spans="2:4">
      <c r="B547" s="129"/>
    </row>
    <row r="548" spans="2:4">
      <c r="B548" s="137"/>
    </row>
    <row r="549" spans="2:4" ht="15">
      <c r="B549" s="147"/>
      <c r="C549" s="140"/>
      <c r="D549" s="140"/>
    </row>
    <row r="550" spans="2:4">
      <c r="B550" s="138"/>
    </row>
    <row r="551" spans="2:4">
      <c r="B551" s="129"/>
    </row>
    <row r="552" spans="2:4">
      <c r="B552" s="129"/>
    </row>
    <row r="553" spans="2:4">
      <c r="B553" s="141"/>
    </row>
    <row r="554" spans="2:4">
      <c r="B554" s="141"/>
    </row>
    <row r="555" spans="2:4">
      <c r="B555" s="141"/>
    </row>
    <row r="556" spans="2:4">
      <c r="B556" s="129"/>
    </row>
    <row r="557" spans="2:4">
      <c r="B557" s="129"/>
    </row>
    <row r="558" spans="2:4">
      <c r="B558" s="129"/>
      <c r="C558" s="140"/>
      <c r="D558" s="140"/>
    </row>
    <row r="559" spans="2:4">
      <c r="B559" s="137"/>
    </row>
    <row r="560" spans="2:4">
      <c r="B560" s="138"/>
    </row>
    <row r="561" spans="2:2">
      <c r="B561" s="129"/>
    </row>
    <row r="562" spans="2:2">
      <c r="B562" s="141"/>
    </row>
    <row r="563" spans="2:2">
      <c r="B563" s="129"/>
    </row>
    <row r="564" spans="2:2">
      <c r="B564" s="129"/>
    </row>
    <row r="565" spans="2:2">
      <c r="B565" s="129"/>
    </row>
    <row r="566" spans="2:2">
      <c r="B566" s="137"/>
    </row>
    <row r="567" spans="2:2">
      <c r="B567" s="138"/>
    </row>
    <row r="568" spans="2:2">
      <c r="B568" s="129"/>
    </row>
    <row r="569" spans="2:2">
      <c r="B569" s="129"/>
    </row>
    <row r="570" spans="2:2">
      <c r="B570" s="129"/>
    </row>
    <row r="571" spans="2:2">
      <c r="B571" s="129"/>
    </row>
    <row r="572" spans="2:2">
      <c r="B572" s="129"/>
    </row>
    <row r="573" spans="2:2">
      <c r="B573" s="129"/>
    </row>
    <row r="574" spans="2:2">
      <c r="B574" s="129"/>
    </row>
    <row r="575" spans="2:2">
      <c r="B575" s="129"/>
    </row>
    <row r="576" spans="2:2">
      <c r="B576" s="129"/>
    </row>
    <row r="577" spans="2:4">
      <c r="B577" s="129"/>
      <c r="C577" s="140"/>
      <c r="D577" s="140"/>
    </row>
    <row r="578" spans="2:4">
      <c r="B578" s="129"/>
    </row>
    <row r="579" spans="2:4">
      <c r="B579" s="129"/>
    </row>
    <row r="580" spans="2:4">
      <c r="B580" s="129"/>
    </row>
    <row r="581" spans="2:4">
      <c r="B581" s="141"/>
    </row>
    <row r="582" spans="2:4">
      <c r="B582" s="141"/>
    </row>
    <row r="583" spans="2:4">
      <c r="B583" s="141"/>
    </row>
    <row r="584" spans="2:4">
      <c r="B584" s="141"/>
    </row>
    <row r="585" spans="2:4">
      <c r="B585" s="141"/>
    </row>
    <row r="586" spans="2:4">
      <c r="B586" s="141"/>
    </row>
    <row r="587" spans="2:4">
      <c r="B587" s="129"/>
    </row>
    <row r="588" spans="2:4">
      <c r="B588" s="129"/>
    </row>
    <row r="589" spans="2:4">
      <c r="B589" s="129"/>
    </row>
    <row r="590" spans="2:4">
      <c r="B590" s="129"/>
    </row>
    <row r="591" spans="2:4">
      <c r="B591" s="137"/>
    </row>
    <row r="592" spans="2:4">
      <c r="B592" s="138"/>
    </row>
    <row r="593" spans="2:4">
      <c r="B593" s="129"/>
      <c r="C593" s="140"/>
      <c r="D593" s="140"/>
    </row>
    <row r="594" spans="2:4">
      <c r="B594" s="129"/>
    </row>
    <row r="595" spans="2:4">
      <c r="B595" s="129"/>
    </row>
    <row r="596" spans="2:4">
      <c r="B596" s="129"/>
    </row>
    <row r="597" spans="2:4">
      <c r="B597" s="141"/>
    </row>
    <row r="598" spans="2:4">
      <c r="B598" s="141"/>
    </row>
    <row r="599" spans="2:4">
      <c r="B599" s="141"/>
    </row>
    <row r="600" spans="2:4">
      <c r="B600" s="129"/>
    </row>
    <row r="601" spans="2:4">
      <c r="B601" s="129"/>
    </row>
    <row r="602" spans="2:4">
      <c r="B602" s="129"/>
    </row>
    <row r="603" spans="2:4">
      <c r="B603" s="129"/>
    </row>
    <row r="604" spans="2:4">
      <c r="B604" s="137"/>
    </row>
    <row r="605" spans="2:4">
      <c r="B605" s="138"/>
    </row>
    <row r="606" spans="2:4">
      <c r="B606" s="129"/>
    </row>
    <row r="607" spans="2:4">
      <c r="B607" s="129"/>
    </row>
    <row r="608" spans="2:4">
      <c r="B608" s="129"/>
    </row>
    <row r="609" spans="1:51">
      <c r="B609" s="129"/>
    </row>
    <row r="610" spans="1:51">
      <c r="B610" s="129"/>
    </row>
    <row r="611" spans="1:51" s="146" customFormat="1">
      <c r="A611" s="128"/>
      <c r="B611" s="129"/>
      <c r="C611" s="86"/>
      <c r="D611" s="86"/>
      <c r="E611" s="85"/>
      <c r="F611" s="85"/>
      <c r="G611" s="85"/>
      <c r="H611" s="85"/>
      <c r="I611" s="85"/>
      <c r="J611" s="85"/>
      <c r="K611" s="85"/>
      <c r="L611" s="85"/>
      <c r="M611" s="85"/>
      <c r="N611" s="85"/>
      <c r="O611" s="85"/>
      <c r="P611" s="85"/>
      <c r="Q611" s="85"/>
      <c r="R611" s="85"/>
      <c r="S611" s="85"/>
      <c r="T611" s="85"/>
      <c r="U611" s="85"/>
      <c r="V611" s="85"/>
      <c r="W611" s="85"/>
      <c r="X611" s="85"/>
      <c r="Y611" s="85"/>
      <c r="Z611" s="85"/>
      <c r="AA611" s="85"/>
      <c r="AB611" s="85"/>
      <c r="AC611" s="85"/>
      <c r="AD611" s="85"/>
      <c r="AE611" s="85"/>
      <c r="AF611" s="85"/>
      <c r="AG611" s="85"/>
      <c r="AH611" s="85"/>
      <c r="AI611" s="85"/>
      <c r="AJ611" s="85"/>
      <c r="AK611" s="85"/>
      <c r="AL611" s="85"/>
      <c r="AM611" s="85"/>
      <c r="AN611" s="85"/>
      <c r="AO611" s="85"/>
      <c r="AP611" s="85"/>
      <c r="AQ611" s="85"/>
      <c r="AR611" s="85"/>
      <c r="AS611" s="85"/>
      <c r="AT611" s="85"/>
      <c r="AU611" s="85"/>
      <c r="AV611" s="85"/>
      <c r="AW611" s="85"/>
      <c r="AX611" s="85"/>
      <c r="AY611" s="85"/>
    </row>
    <row r="612" spans="1:51" s="146" customFormat="1">
      <c r="A612" s="128"/>
      <c r="B612" s="129"/>
      <c r="C612" s="86"/>
      <c r="D612" s="86"/>
      <c r="E612" s="85"/>
      <c r="F612" s="85"/>
      <c r="G612" s="85"/>
      <c r="H612" s="85"/>
      <c r="I612" s="85"/>
      <c r="J612" s="85"/>
      <c r="K612" s="85"/>
      <c r="L612" s="85"/>
      <c r="M612" s="85"/>
      <c r="N612" s="85"/>
      <c r="O612" s="85"/>
      <c r="P612" s="85"/>
      <c r="Q612" s="85"/>
      <c r="R612" s="85"/>
      <c r="S612" s="85"/>
      <c r="T612" s="85"/>
      <c r="U612" s="85"/>
      <c r="V612" s="85"/>
      <c r="W612" s="85"/>
      <c r="X612" s="85"/>
      <c r="Y612" s="85"/>
      <c r="Z612" s="85"/>
      <c r="AA612" s="85"/>
      <c r="AB612" s="85"/>
      <c r="AC612" s="85"/>
      <c r="AD612" s="85"/>
      <c r="AE612" s="85"/>
      <c r="AF612" s="85"/>
      <c r="AG612" s="85"/>
      <c r="AH612" s="85"/>
      <c r="AI612" s="85"/>
      <c r="AJ612" s="85"/>
      <c r="AK612" s="85"/>
      <c r="AL612" s="85"/>
      <c r="AM612" s="85"/>
      <c r="AN612" s="85"/>
      <c r="AO612" s="85"/>
      <c r="AP612" s="85"/>
      <c r="AQ612" s="85"/>
      <c r="AR612" s="85"/>
      <c r="AS612" s="85"/>
      <c r="AT612" s="85"/>
      <c r="AU612" s="85"/>
      <c r="AV612" s="85"/>
      <c r="AW612" s="85"/>
      <c r="AX612" s="85"/>
      <c r="AY612" s="85"/>
    </row>
    <row r="613" spans="1:51" s="146" customFormat="1">
      <c r="A613" s="128"/>
      <c r="B613" s="129"/>
      <c r="C613" s="86"/>
      <c r="D613" s="86"/>
      <c r="E613" s="85"/>
      <c r="F613" s="85"/>
      <c r="G613" s="85"/>
      <c r="H613" s="85"/>
      <c r="I613" s="85"/>
      <c r="J613" s="85"/>
      <c r="K613" s="85"/>
      <c r="L613" s="85"/>
      <c r="M613" s="85"/>
      <c r="N613" s="85"/>
      <c r="O613" s="85"/>
      <c r="P613" s="85"/>
      <c r="Q613" s="85"/>
      <c r="R613" s="85"/>
      <c r="S613" s="85"/>
      <c r="T613" s="85"/>
      <c r="U613" s="85"/>
      <c r="V613" s="85"/>
      <c r="W613" s="85"/>
      <c r="X613" s="85"/>
      <c r="Y613" s="85"/>
      <c r="Z613" s="85"/>
      <c r="AA613" s="85"/>
      <c r="AB613" s="85"/>
      <c r="AC613" s="85"/>
      <c r="AD613" s="85"/>
      <c r="AE613" s="85"/>
      <c r="AF613" s="85"/>
      <c r="AG613" s="85"/>
      <c r="AH613" s="85"/>
      <c r="AI613" s="85"/>
      <c r="AJ613" s="85"/>
      <c r="AK613" s="85"/>
      <c r="AL613" s="85"/>
      <c r="AM613" s="85"/>
      <c r="AN613" s="85"/>
      <c r="AO613" s="85"/>
      <c r="AP613" s="85"/>
      <c r="AQ613" s="85"/>
      <c r="AR613" s="85"/>
      <c r="AS613" s="85"/>
      <c r="AT613" s="85"/>
      <c r="AU613" s="85"/>
      <c r="AV613" s="85"/>
      <c r="AW613" s="85"/>
      <c r="AX613" s="85"/>
      <c r="AY613" s="85"/>
    </row>
    <row r="614" spans="1:51" s="146" customFormat="1">
      <c r="A614" s="128"/>
      <c r="B614" s="129"/>
      <c r="C614" s="86"/>
      <c r="D614" s="86"/>
      <c r="E614" s="85"/>
      <c r="F614" s="85"/>
      <c r="G614" s="85"/>
      <c r="H614" s="85"/>
      <c r="I614" s="85"/>
      <c r="J614" s="85"/>
      <c r="K614" s="85"/>
      <c r="L614" s="85"/>
      <c r="M614" s="85"/>
      <c r="N614" s="85"/>
      <c r="O614" s="85"/>
      <c r="P614" s="85"/>
      <c r="Q614" s="85"/>
      <c r="R614" s="85"/>
      <c r="S614" s="85"/>
      <c r="T614" s="85"/>
      <c r="U614" s="85"/>
      <c r="V614" s="85"/>
      <c r="W614" s="85"/>
      <c r="X614" s="85"/>
      <c r="Y614" s="85"/>
      <c r="Z614" s="85"/>
      <c r="AA614" s="85"/>
      <c r="AB614" s="85"/>
      <c r="AC614" s="85"/>
      <c r="AD614" s="85"/>
      <c r="AE614" s="85"/>
      <c r="AF614" s="85"/>
      <c r="AG614" s="85"/>
      <c r="AH614" s="85"/>
      <c r="AI614" s="85"/>
      <c r="AJ614" s="85"/>
      <c r="AK614" s="85"/>
      <c r="AL614" s="85"/>
      <c r="AM614" s="85"/>
      <c r="AN614" s="85"/>
      <c r="AO614" s="85"/>
      <c r="AP614" s="85"/>
      <c r="AQ614" s="85"/>
      <c r="AR614" s="85"/>
      <c r="AS614" s="85"/>
      <c r="AT614" s="85"/>
      <c r="AU614" s="85"/>
      <c r="AV614" s="85"/>
      <c r="AW614" s="85"/>
      <c r="AX614" s="85"/>
      <c r="AY614" s="85"/>
    </row>
    <row r="615" spans="1:51" s="146" customFormat="1">
      <c r="A615" s="128"/>
      <c r="B615" s="129"/>
      <c r="C615" s="86"/>
      <c r="D615" s="86"/>
      <c r="E615" s="85"/>
      <c r="F615" s="85"/>
      <c r="G615" s="85"/>
      <c r="H615" s="85"/>
      <c r="I615" s="85"/>
      <c r="J615" s="85"/>
      <c r="K615" s="85"/>
      <c r="L615" s="85"/>
      <c r="M615" s="85"/>
      <c r="N615" s="85"/>
      <c r="O615" s="85"/>
      <c r="P615" s="85"/>
      <c r="Q615" s="85"/>
      <c r="R615" s="85"/>
      <c r="S615" s="85"/>
      <c r="T615" s="85"/>
      <c r="U615" s="85"/>
      <c r="V615" s="85"/>
      <c r="W615" s="85"/>
      <c r="X615" s="85"/>
      <c r="Y615" s="85"/>
      <c r="Z615" s="85"/>
      <c r="AA615" s="85"/>
      <c r="AB615" s="85"/>
      <c r="AC615" s="85"/>
      <c r="AD615" s="85"/>
      <c r="AE615" s="85"/>
      <c r="AF615" s="85"/>
      <c r="AG615" s="85"/>
      <c r="AH615" s="85"/>
      <c r="AI615" s="85"/>
      <c r="AJ615" s="85"/>
      <c r="AK615" s="85"/>
      <c r="AL615" s="85"/>
      <c r="AM615" s="85"/>
      <c r="AN615" s="85"/>
      <c r="AO615" s="85"/>
      <c r="AP615" s="85"/>
      <c r="AQ615" s="85"/>
      <c r="AR615" s="85"/>
      <c r="AS615" s="85"/>
      <c r="AT615" s="85"/>
      <c r="AU615" s="85"/>
      <c r="AV615" s="85"/>
      <c r="AW615" s="85"/>
      <c r="AX615" s="85"/>
      <c r="AY615" s="85"/>
    </row>
    <row r="616" spans="1:51" s="146" customFormat="1">
      <c r="A616" s="128"/>
      <c r="B616" s="129"/>
      <c r="C616" s="86"/>
      <c r="D616" s="86"/>
      <c r="E616" s="85"/>
      <c r="F616" s="85"/>
      <c r="G616" s="85"/>
      <c r="H616" s="85"/>
      <c r="I616" s="85"/>
      <c r="J616" s="85"/>
      <c r="K616" s="85"/>
      <c r="L616" s="85"/>
      <c r="M616" s="85"/>
      <c r="N616" s="85"/>
      <c r="O616" s="85"/>
      <c r="P616" s="85"/>
      <c r="Q616" s="85"/>
      <c r="R616" s="85"/>
      <c r="S616" s="85"/>
      <c r="T616" s="85"/>
      <c r="U616" s="85"/>
      <c r="V616" s="85"/>
      <c r="W616" s="85"/>
      <c r="X616" s="85"/>
      <c r="Y616" s="85"/>
      <c r="Z616" s="85"/>
      <c r="AA616" s="85"/>
      <c r="AB616" s="85"/>
      <c r="AC616" s="85"/>
      <c r="AD616" s="85"/>
      <c r="AE616" s="85"/>
      <c r="AF616" s="85"/>
      <c r="AG616" s="85"/>
      <c r="AH616" s="85"/>
      <c r="AI616" s="85"/>
      <c r="AJ616" s="85"/>
      <c r="AK616" s="85"/>
      <c r="AL616" s="85"/>
      <c r="AM616" s="85"/>
      <c r="AN616" s="85"/>
      <c r="AO616" s="85"/>
      <c r="AP616" s="85"/>
      <c r="AQ616" s="85"/>
      <c r="AR616" s="85"/>
      <c r="AS616" s="85"/>
      <c r="AT616" s="85"/>
      <c r="AU616" s="85"/>
      <c r="AV616" s="85"/>
      <c r="AW616" s="85"/>
      <c r="AX616" s="85"/>
      <c r="AY616" s="85"/>
    </row>
    <row r="617" spans="1:51" s="146" customFormat="1">
      <c r="A617" s="128"/>
      <c r="B617" s="129"/>
      <c r="C617" s="86"/>
      <c r="D617" s="86"/>
      <c r="E617" s="85"/>
      <c r="F617" s="85"/>
      <c r="G617" s="85"/>
      <c r="H617" s="85"/>
      <c r="I617" s="85"/>
      <c r="J617" s="85"/>
      <c r="K617" s="85"/>
      <c r="L617" s="85"/>
      <c r="M617" s="85"/>
      <c r="N617" s="85"/>
      <c r="O617" s="85"/>
      <c r="P617" s="85"/>
      <c r="Q617" s="85"/>
      <c r="R617" s="85"/>
      <c r="S617" s="85"/>
      <c r="T617" s="85"/>
      <c r="U617" s="85"/>
      <c r="V617" s="85"/>
      <c r="W617" s="85"/>
      <c r="X617" s="85"/>
      <c r="Y617" s="85"/>
      <c r="Z617" s="85"/>
      <c r="AA617" s="85"/>
      <c r="AB617" s="85"/>
      <c r="AC617" s="85"/>
      <c r="AD617" s="85"/>
      <c r="AE617" s="85"/>
      <c r="AF617" s="85"/>
      <c r="AG617" s="85"/>
      <c r="AH617" s="85"/>
      <c r="AI617" s="85"/>
      <c r="AJ617" s="85"/>
      <c r="AK617" s="85"/>
      <c r="AL617" s="85"/>
      <c r="AM617" s="85"/>
      <c r="AN617" s="85"/>
      <c r="AO617" s="85"/>
      <c r="AP617" s="85"/>
      <c r="AQ617" s="85"/>
      <c r="AR617" s="85"/>
      <c r="AS617" s="85"/>
      <c r="AT617" s="85"/>
      <c r="AU617" s="85"/>
      <c r="AV617" s="85"/>
      <c r="AW617" s="85"/>
      <c r="AX617" s="85"/>
      <c r="AY617" s="85"/>
    </row>
    <row r="618" spans="1:51" s="146" customFormat="1">
      <c r="A618" s="128"/>
      <c r="B618" s="129"/>
      <c r="C618" s="86"/>
      <c r="D618" s="86"/>
      <c r="E618" s="85"/>
      <c r="F618" s="85"/>
      <c r="G618" s="85"/>
      <c r="H618" s="85"/>
      <c r="I618" s="85"/>
      <c r="J618" s="85"/>
      <c r="K618" s="85"/>
      <c r="L618" s="85"/>
      <c r="M618" s="85"/>
      <c r="N618" s="85"/>
      <c r="O618" s="85"/>
      <c r="P618" s="85"/>
      <c r="Q618" s="85"/>
      <c r="R618" s="85"/>
      <c r="S618" s="85"/>
      <c r="T618" s="85"/>
      <c r="U618" s="85"/>
      <c r="V618" s="85"/>
      <c r="W618" s="85"/>
      <c r="X618" s="85"/>
      <c r="Y618" s="85"/>
      <c r="Z618" s="85"/>
      <c r="AA618" s="85"/>
      <c r="AB618" s="85"/>
      <c r="AC618" s="85"/>
      <c r="AD618" s="85"/>
      <c r="AE618" s="85"/>
      <c r="AF618" s="85"/>
      <c r="AG618" s="85"/>
      <c r="AH618" s="85"/>
      <c r="AI618" s="85"/>
      <c r="AJ618" s="85"/>
      <c r="AK618" s="85"/>
      <c r="AL618" s="85"/>
      <c r="AM618" s="85"/>
      <c r="AN618" s="85"/>
      <c r="AO618" s="85"/>
      <c r="AP618" s="85"/>
      <c r="AQ618" s="85"/>
      <c r="AR618" s="85"/>
      <c r="AS618" s="85"/>
      <c r="AT618" s="85"/>
      <c r="AU618" s="85"/>
      <c r="AV618" s="85"/>
      <c r="AW618" s="85"/>
      <c r="AX618" s="85"/>
      <c r="AY618" s="85"/>
    </row>
    <row r="619" spans="1:51" s="146" customFormat="1">
      <c r="A619" s="128"/>
      <c r="B619" s="129"/>
      <c r="C619" s="86"/>
      <c r="D619" s="86"/>
      <c r="E619" s="85"/>
      <c r="F619" s="85"/>
      <c r="G619" s="85"/>
      <c r="H619" s="85"/>
      <c r="I619" s="85"/>
      <c r="J619" s="85"/>
      <c r="K619" s="85"/>
      <c r="L619" s="85"/>
      <c r="M619" s="85"/>
      <c r="N619" s="85"/>
      <c r="O619" s="85"/>
      <c r="P619" s="85"/>
      <c r="Q619" s="85"/>
      <c r="R619" s="85"/>
      <c r="S619" s="85"/>
      <c r="T619" s="85"/>
      <c r="U619" s="85"/>
      <c r="V619" s="85"/>
      <c r="W619" s="85"/>
      <c r="X619" s="85"/>
      <c r="Y619" s="85"/>
      <c r="Z619" s="85"/>
      <c r="AA619" s="85"/>
      <c r="AB619" s="85"/>
      <c r="AC619" s="85"/>
      <c r="AD619" s="85"/>
      <c r="AE619" s="85"/>
      <c r="AF619" s="85"/>
      <c r="AG619" s="85"/>
      <c r="AH619" s="85"/>
      <c r="AI619" s="85"/>
      <c r="AJ619" s="85"/>
      <c r="AK619" s="85"/>
      <c r="AL619" s="85"/>
      <c r="AM619" s="85"/>
      <c r="AN619" s="85"/>
      <c r="AO619" s="85"/>
      <c r="AP619" s="85"/>
      <c r="AQ619" s="85"/>
      <c r="AR619" s="85"/>
      <c r="AS619" s="85"/>
      <c r="AT619" s="85"/>
      <c r="AU619" s="85"/>
      <c r="AV619" s="85"/>
      <c r="AW619" s="85"/>
      <c r="AX619" s="85"/>
      <c r="AY619" s="85"/>
    </row>
    <row r="620" spans="1:51" s="146" customFormat="1">
      <c r="A620" s="128"/>
      <c r="B620" s="129"/>
      <c r="C620" s="86"/>
      <c r="D620" s="86"/>
      <c r="E620" s="85"/>
      <c r="F620" s="85"/>
      <c r="G620" s="85"/>
      <c r="H620" s="85"/>
      <c r="I620" s="85"/>
      <c r="J620" s="85"/>
      <c r="K620" s="85"/>
      <c r="L620" s="85"/>
      <c r="M620" s="85"/>
      <c r="N620" s="85"/>
      <c r="O620" s="85"/>
      <c r="P620" s="85"/>
      <c r="Q620" s="85"/>
      <c r="R620" s="85"/>
      <c r="S620" s="85"/>
      <c r="T620" s="85"/>
      <c r="U620" s="85"/>
      <c r="V620" s="85"/>
      <c r="W620" s="85"/>
      <c r="X620" s="85"/>
      <c r="Y620" s="85"/>
      <c r="Z620" s="85"/>
      <c r="AA620" s="85"/>
      <c r="AB620" s="85"/>
      <c r="AC620" s="85"/>
      <c r="AD620" s="85"/>
      <c r="AE620" s="85"/>
      <c r="AF620" s="85"/>
      <c r="AG620" s="85"/>
      <c r="AH620" s="85"/>
      <c r="AI620" s="85"/>
      <c r="AJ620" s="85"/>
      <c r="AK620" s="85"/>
      <c r="AL620" s="85"/>
      <c r="AM620" s="85"/>
      <c r="AN620" s="85"/>
      <c r="AO620" s="85"/>
      <c r="AP620" s="85"/>
      <c r="AQ620" s="85"/>
      <c r="AR620" s="85"/>
      <c r="AS620" s="85"/>
      <c r="AT620" s="85"/>
      <c r="AU620" s="85"/>
      <c r="AV620" s="85"/>
      <c r="AW620" s="85"/>
      <c r="AX620" s="85"/>
      <c r="AY620" s="85"/>
    </row>
    <row r="621" spans="1:51" s="146" customFormat="1">
      <c r="A621" s="128"/>
      <c r="B621" s="129"/>
      <c r="C621" s="86"/>
      <c r="D621" s="86"/>
      <c r="E621" s="85"/>
      <c r="F621" s="85"/>
      <c r="G621" s="85"/>
      <c r="H621" s="85"/>
      <c r="I621" s="85"/>
      <c r="J621" s="85"/>
      <c r="K621" s="85"/>
      <c r="L621" s="85"/>
      <c r="M621" s="85"/>
      <c r="N621" s="85"/>
      <c r="O621" s="85"/>
      <c r="P621" s="85"/>
      <c r="Q621" s="85"/>
      <c r="R621" s="85"/>
      <c r="S621" s="85"/>
      <c r="T621" s="85"/>
      <c r="U621" s="85"/>
      <c r="V621" s="85"/>
      <c r="W621" s="85"/>
      <c r="X621" s="85"/>
      <c r="Y621" s="85"/>
      <c r="Z621" s="85"/>
      <c r="AA621" s="85"/>
      <c r="AB621" s="85"/>
      <c r="AC621" s="85"/>
      <c r="AD621" s="85"/>
      <c r="AE621" s="85"/>
      <c r="AF621" s="85"/>
      <c r="AG621" s="85"/>
      <c r="AH621" s="85"/>
      <c r="AI621" s="85"/>
      <c r="AJ621" s="85"/>
      <c r="AK621" s="85"/>
      <c r="AL621" s="85"/>
      <c r="AM621" s="85"/>
      <c r="AN621" s="85"/>
      <c r="AO621" s="85"/>
      <c r="AP621" s="85"/>
      <c r="AQ621" s="85"/>
      <c r="AR621" s="85"/>
      <c r="AS621" s="85"/>
      <c r="AT621" s="85"/>
      <c r="AU621" s="85"/>
      <c r="AV621" s="85"/>
      <c r="AW621" s="85"/>
      <c r="AX621" s="85"/>
      <c r="AY621" s="85"/>
    </row>
    <row r="622" spans="1:51" s="146" customFormat="1">
      <c r="A622" s="128"/>
      <c r="B622" s="129"/>
      <c r="C622" s="86"/>
      <c r="D622" s="86"/>
      <c r="E622" s="85"/>
      <c r="F622" s="85"/>
      <c r="G622" s="85"/>
      <c r="H622" s="85"/>
      <c r="I622" s="85"/>
      <c r="J622" s="85"/>
      <c r="K622" s="85"/>
      <c r="L622" s="85"/>
      <c r="M622" s="85"/>
      <c r="N622" s="85"/>
      <c r="O622" s="85"/>
      <c r="P622" s="85"/>
      <c r="Q622" s="85"/>
      <c r="R622" s="85"/>
      <c r="S622" s="85"/>
      <c r="T622" s="85"/>
      <c r="U622" s="85"/>
      <c r="V622" s="85"/>
      <c r="W622" s="85"/>
      <c r="X622" s="85"/>
      <c r="Y622" s="85"/>
      <c r="Z622" s="85"/>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s="85"/>
      <c r="AX622" s="85"/>
      <c r="AY622" s="85"/>
    </row>
    <row r="623" spans="1:51" s="146" customFormat="1">
      <c r="A623" s="128"/>
      <c r="B623" s="129"/>
      <c r="C623" s="86"/>
      <c r="D623" s="86"/>
      <c r="E623" s="85"/>
      <c r="F623" s="85"/>
      <c r="G623" s="85"/>
      <c r="H623" s="85"/>
      <c r="I623" s="85"/>
      <c r="J623" s="85"/>
      <c r="K623" s="85"/>
      <c r="L623" s="85"/>
      <c r="M623" s="85"/>
      <c r="N623" s="85"/>
      <c r="O623" s="85"/>
      <c r="P623" s="85"/>
      <c r="Q623" s="85"/>
      <c r="R623" s="85"/>
      <c r="S623" s="85"/>
      <c r="T623" s="85"/>
      <c r="U623" s="85"/>
      <c r="V623" s="85"/>
      <c r="W623" s="85"/>
      <c r="X623" s="85"/>
      <c r="Y623" s="85"/>
      <c r="Z623" s="85"/>
      <c r="AA623" s="85"/>
      <c r="AB623" s="85"/>
      <c r="AC623" s="85"/>
      <c r="AD623" s="85"/>
      <c r="AE623" s="85"/>
      <c r="AF623" s="85"/>
      <c r="AG623" s="85"/>
      <c r="AH623" s="85"/>
      <c r="AI623" s="85"/>
      <c r="AJ623" s="85"/>
      <c r="AK623" s="85"/>
      <c r="AL623" s="85"/>
      <c r="AM623" s="85"/>
      <c r="AN623" s="85"/>
      <c r="AO623" s="85"/>
      <c r="AP623" s="85"/>
      <c r="AQ623" s="85"/>
      <c r="AR623" s="85"/>
      <c r="AS623" s="85"/>
      <c r="AT623" s="85"/>
      <c r="AU623" s="85"/>
      <c r="AV623" s="85"/>
      <c r="AW623" s="85"/>
      <c r="AX623" s="85"/>
      <c r="AY623" s="85"/>
    </row>
    <row r="624" spans="1:51" s="146" customFormat="1">
      <c r="A624" s="128"/>
      <c r="B624" s="129"/>
      <c r="C624" s="86"/>
      <c r="D624" s="86"/>
      <c r="E624" s="85"/>
      <c r="F624" s="85"/>
      <c r="G624" s="85"/>
      <c r="H624" s="85"/>
      <c r="I624" s="85"/>
      <c r="J624" s="85"/>
      <c r="K624" s="85"/>
      <c r="L624" s="85"/>
      <c r="M624" s="85"/>
      <c r="N624" s="85"/>
      <c r="O624" s="85"/>
      <c r="P624" s="85"/>
      <c r="Q624" s="85"/>
      <c r="R624" s="85"/>
      <c r="S624" s="85"/>
      <c r="T624" s="85"/>
      <c r="U624" s="85"/>
      <c r="V624" s="85"/>
      <c r="W624" s="85"/>
      <c r="X624" s="85"/>
      <c r="Y624" s="85"/>
      <c r="Z624" s="85"/>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c r="AW624" s="85"/>
      <c r="AX624" s="85"/>
      <c r="AY624" s="85"/>
    </row>
    <row r="625" spans="1:51" s="146" customFormat="1">
      <c r="A625" s="128"/>
      <c r="B625" s="129"/>
      <c r="C625" s="86"/>
      <c r="D625" s="86"/>
      <c r="E625" s="85"/>
      <c r="F625" s="85"/>
      <c r="G625" s="85"/>
      <c r="H625" s="85"/>
      <c r="I625" s="85"/>
      <c r="J625" s="85"/>
      <c r="K625" s="85"/>
      <c r="L625" s="85"/>
      <c r="M625" s="85"/>
      <c r="N625" s="85"/>
      <c r="O625" s="85"/>
      <c r="P625" s="85"/>
      <c r="Q625" s="85"/>
      <c r="R625" s="85"/>
      <c r="S625" s="85"/>
      <c r="T625" s="85"/>
      <c r="U625" s="85"/>
      <c r="V625" s="85"/>
      <c r="W625" s="85"/>
      <c r="X625" s="85"/>
      <c r="Y625" s="85"/>
      <c r="Z625" s="85"/>
      <c r="AA625" s="85"/>
      <c r="AB625" s="85"/>
      <c r="AC625" s="85"/>
      <c r="AD625" s="85"/>
      <c r="AE625" s="85"/>
      <c r="AF625" s="85"/>
      <c r="AG625" s="85"/>
      <c r="AH625" s="85"/>
      <c r="AI625" s="85"/>
      <c r="AJ625" s="85"/>
      <c r="AK625" s="85"/>
      <c r="AL625" s="85"/>
      <c r="AM625" s="85"/>
      <c r="AN625" s="85"/>
      <c r="AO625" s="85"/>
      <c r="AP625" s="85"/>
      <c r="AQ625" s="85"/>
      <c r="AR625" s="85"/>
      <c r="AS625" s="85"/>
      <c r="AT625" s="85"/>
      <c r="AU625" s="85"/>
      <c r="AV625" s="85"/>
      <c r="AW625" s="85"/>
      <c r="AX625" s="85"/>
      <c r="AY625" s="85"/>
    </row>
    <row r="626" spans="1:51" s="146" customFormat="1">
      <c r="A626" s="128"/>
      <c r="B626" s="129"/>
      <c r="C626" s="86"/>
      <c r="D626" s="86"/>
      <c r="E626" s="85"/>
      <c r="F626" s="85"/>
      <c r="G626" s="85"/>
      <c r="H626" s="85"/>
      <c r="I626" s="85"/>
      <c r="J626" s="85"/>
      <c r="K626" s="85"/>
      <c r="L626" s="85"/>
      <c r="M626" s="85"/>
      <c r="N626" s="85"/>
      <c r="O626" s="85"/>
      <c r="P626" s="85"/>
      <c r="Q626" s="85"/>
      <c r="R626" s="85"/>
      <c r="S626" s="85"/>
      <c r="T626" s="85"/>
      <c r="U626" s="85"/>
      <c r="V626" s="85"/>
      <c r="W626" s="85"/>
      <c r="X626" s="85"/>
      <c r="Y626" s="85"/>
      <c r="Z626" s="85"/>
      <c r="AA626" s="85"/>
      <c r="AB626" s="85"/>
      <c r="AC626" s="85"/>
      <c r="AD626" s="85"/>
      <c r="AE626" s="85"/>
      <c r="AF626" s="85"/>
      <c r="AG626" s="85"/>
      <c r="AH626" s="85"/>
      <c r="AI626" s="85"/>
      <c r="AJ626" s="85"/>
      <c r="AK626" s="85"/>
      <c r="AL626" s="85"/>
      <c r="AM626" s="85"/>
      <c r="AN626" s="85"/>
      <c r="AO626" s="85"/>
      <c r="AP626" s="85"/>
      <c r="AQ626" s="85"/>
      <c r="AR626" s="85"/>
      <c r="AS626" s="85"/>
      <c r="AT626" s="85"/>
      <c r="AU626" s="85"/>
      <c r="AV626" s="85"/>
      <c r="AW626" s="85"/>
      <c r="AX626" s="85"/>
      <c r="AY626" s="85"/>
    </row>
    <row r="627" spans="1:51">
      <c r="B627" s="129"/>
      <c r="C627" s="140"/>
      <c r="D627" s="140"/>
    </row>
    <row r="628" spans="1:51">
      <c r="B628" s="129"/>
    </row>
    <row r="629" spans="1:51">
      <c r="B629" s="129"/>
    </row>
    <row r="630" spans="1:51">
      <c r="B630" s="129"/>
    </row>
    <row r="631" spans="1:51">
      <c r="B631" s="141"/>
    </row>
    <row r="632" spans="1:51">
      <c r="B632" s="141"/>
    </row>
    <row r="633" spans="1:51">
      <c r="B633" s="141"/>
    </row>
    <row r="634" spans="1:51">
      <c r="B634" s="141"/>
    </row>
    <row r="635" spans="1:51">
      <c r="B635" s="141"/>
    </row>
    <row r="636" spans="1:51">
      <c r="B636" s="141"/>
    </row>
    <row r="637" spans="1:51">
      <c r="B637" s="141"/>
    </row>
    <row r="638" spans="1:51">
      <c r="B638" s="141"/>
    </row>
    <row r="639" spans="1:51">
      <c r="B639" s="141"/>
    </row>
    <row r="640" spans="1:51">
      <c r="B640" s="141"/>
    </row>
    <row r="641" spans="2:4">
      <c r="B641" s="141"/>
    </row>
    <row r="642" spans="2:4">
      <c r="B642" s="141"/>
    </row>
    <row r="643" spans="2:4">
      <c r="B643" s="141"/>
    </row>
    <row r="644" spans="2:4">
      <c r="B644" s="141"/>
    </row>
    <row r="645" spans="2:4">
      <c r="B645" s="141"/>
    </row>
    <row r="646" spans="2:4">
      <c r="B646" s="129"/>
    </row>
    <row r="647" spans="2:4">
      <c r="B647" s="129"/>
    </row>
    <row r="648" spans="2:4">
      <c r="B648" s="129"/>
    </row>
    <row r="649" spans="2:4">
      <c r="B649" s="129"/>
    </row>
    <row r="650" spans="2:4">
      <c r="B650" s="137"/>
    </row>
    <row r="651" spans="2:4">
      <c r="B651" s="138"/>
    </row>
    <row r="652" spans="2:4">
      <c r="B652" s="129"/>
    </row>
    <row r="653" spans="2:4">
      <c r="B653" s="129"/>
      <c r="C653" s="140"/>
      <c r="D653" s="140"/>
    </row>
    <row r="654" spans="2:4">
      <c r="B654" s="129"/>
    </row>
    <row r="655" spans="2:4">
      <c r="B655" s="129"/>
    </row>
    <row r="656" spans="2:4">
      <c r="B656" s="129"/>
    </row>
    <row r="657" spans="2:4">
      <c r="B657" s="141"/>
    </row>
    <row r="658" spans="2:4">
      <c r="B658" s="141"/>
    </row>
    <row r="659" spans="2:4">
      <c r="B659" s="141"/>
    </row>
    <row r="660" spans="2:4">
      <c r="B660" s="141"/>
    </row>
    <row r="661" spans="2:4">
      <c r="B661" s="141"/>
    </row>
    <row r="662" spans="2:4">
      <c r="B662" s="129"/>
    </row>
    <row r="663" spans="2:4">
      <c r="B663" s="129"/>
    </row>
    <row r="664" spans="2:4">
      <c r="B664" s="129"/>
    </row>
    <row r="665" spans="2:4">
      <c r="B665" s="129"/>
    </row>
    <row r="666" spans="2:4">
      <c r="B666" s="137"/>
      <c r="C666" s="140"/>
      <c r="D666" s="140"/>
    </row>
    <row r="667" spans="2:4">
      <c r="B667" s="138"/>
    </row>
    <row r="668" spans="2:4">
      <c r="B668" s="129"/>
    </row>
    <row r="669" spans="2:4">
      <c r="B669" s="141"/>
    </row>
    <row r="670" spans="2:4">
      <c r="B670" s="141"/>
    </row>
    <row r="671" spans="2:4">
      <c r="B671" s="141"/>
    </row>
    <row r="672" spans="2:4">
      <c r="B672" s="129"/>
    </row>
    <row r="673" spans="2:4">
      <c r="B673" s="129"/>
    </row>
    <row r="674" spans="2:4">
      <c r="B674" s="129"/>
    </row>
    <row r="675" spans="2:4">
      <c r="B675" s="129"/>
      <c r="C675" s="140"/>
      <c r="D675" s="140"/>
    </row>
    <row r="676" spans="2:4">
      <c r="B676" s="137"/>
    </row>
    <row r="677" spans="2:4">
      <c r="B677" s="138"/>
    </row>
    <row r="678" spans="2:4">
      <c r="B678" s="129"/>
    </row>
    <row r="679" spans="2:4">
      <c r="B679" s="141"/>
    </row>
    <row r="680" spans="2:4">
      <c r="B680" s="141"/>
    </row>
    <row r="681" spans="2:4">
      <c r="B681" s="129"/>
    </row>
    <row r="682" spans="2:4">
      <c r="B682" s="129"/>
    </row>
    <row r="683" spans="2:4">
      <c r="B683" s="129"/>
    </row>
    <row r="684" spans="2:4">
      <c r="B684" s="129"/>
    </row>
    <row r="685" spans="2:4">
      <c r="B685" s="137"/>
    </row>
    <row r="686" spans="2:4">
      <c r="B686" s="138"/>
      <c r="C686" s="140"/>
      <c r="D686" s="140"/>
    </row>
    <row r="687" spans="2:4">
      <c r="B687" s="129"/>
    </row>
    <row r="688" spans="2:4">
      <c r="B688" s="129"/>
    </row>
    <row r="689" spans="2:4">
      <c r="B689" s="129"/>
    </row>
    <row r="690" spans="2:4">
      <c r="B690" s="141"/>
    </row>
    <row r="691" spans="2:4">
      <c r="B691" s="141"/>
    </row>
    <row r="692" spans="2:4">
      <c r="B692" s="141"/>
    </row>
    <row r="693" spans="2:4">
      <c r="B693" s="129"/>
    </row>
    <row r="694" spans="2:4">
      <c r="B694" s="129"/>
    </row>
    <row r="695" spans="2:4">
      <c r="B695" s="129"/>
    </row>
    <row r="696" spans="2:4">
      <c r="B696" s="129"/>
    </row>
    <row r="697" spans="2:4">
      <c r="B697" s="137"/>
    </row>
    <row r="698" spans="2:4">
      <c r="B698" s="138"/>
    </row>
    <row r="699" spans="2:4">
      <c r="B699" s="129"/>
    </row>
    <row r="700" spans="2:4">
      <c r="B700" s="129"/>
      <c r="C700" s="140"/>
      <c r="D700" s="140"/>
    </row>
    <row r="701" spans="2:4">
      <c r="B701" s="129"/>
    </row>
    <row r="702" spans="2:4">
      <c r="B702" s="129"/>
    </row>
    <row r="703" spans="2:4">
      <c r="B703" s="129"/>
    </row>
    <row r="704" spans="2:4">
      <c r="B704" s="141"/>
    </row>
    <row r="705" spans="2:4">
      <c r="B705" s="129"/>
    </row>
    <row r="706" spans="2:4">
      <c r="B706" s="129"/>
    </row>
    <row r="707" spans="2:4">
      <c r="B707" s="129"/>
    </row>
    <row r="708" spans="2:4">
      <c r="B708" s="129"/>
    </row>
    <row r="709" spans="2:4">
      <c r="B709" s="137"/>
    </row>
    <row r="710" spans="2:4">
      <c r="B710" s="138"/>
    </row>
    <row r="711" spans="2:4">
      <c r="B711" s="129"/>
    </row>
    <row r="712" spans="2:4">
      <c r="B712" s="129"/>
    </row>
    <row r="713" spans="2:4">
      <c r="B713" s="129"/>
    </row>
    <row r="714" spans="2:4">
      <c r="B714" s="129"/>
    </row>
    <row r="715" spans="2:4">
      <c r="B715" s="129"/>
    </row>
    <row r="716" spans="2:4">
      <c r="B716" s="129"/>
    </row>
    <row r="717" spans="2:4">
      <c r="B717" s="129"/>
    </row>
    <row r="718" spans="2:4">
      <c r="B718" s="129"/>
    </row>
    <row r="719" spans="2:4">
      <c r="B719" s="129"/>
      <c r="C719" s="140"/>
      <c r="D719" s="140"/>
    </row>
    <row r="720" spans="2:4">
      <c r="B720" s="129"/>
    </row>
    <row r="721" spans="2:4">
      <c r="B721" s="129"/>
    </row>
    <row r="722" spans="2:4">
      <c r="B722" s="129"/>
    </row>
    <row r="723" spans="2:4">
      <c r="B723" s="141"/>
    </row>
    <row r="724" spans="2:4">
      <c r="B724" s="129"/>
    </row>
    <row r="725" spans="2:4">
      <c r="B725" s="129"/>
    </row>
    <row r="726" spans="2:4">
      <c r="B726" s="129"/>
    </row>
    <row r="727" spans="2:4">
      <c r="B727" s="129"/>
    </row>
    <row r="728" spans="2:4">
      <c r="B728" s="129"/>
      <c r="C728" s="140"/>
      <c r="D728" s="140"/>
    </row>
    <row r="729" spans="2:4">
      <c r="B729" s="137"/>
    </row>
    <row r="730" spans="2:4">
      <c r="B730" s="138"/>
    </row>
    <row r="731" spans="2:4">
      <c r="B731" s="129"/>
    </row>
    <row r="732" spans="2:4">
      <c r="B732" s="141"/>
    </row>
    <row r="733" spans="2:4">
      <c r="B733" s="129"/>
    </row>
    <row r="734" spans="2:4">
      <c r="B734" s="129"/>
    </row>
    <row r="735" spans="2:4">
      <c r="B735" s="129"/>
    </row>
    <row r="736" spans="2:4">
      <c r="B736" s="129"/>
    </row>
    <row r="737" spans="2:4">
      <c r="B737" s="137"/>
    </row>
    <row r="738" spans="2:4">
      <c r="B738" s="138"/>
    </row>
    <row r="739" spans="2:4">
      <c r="B739" s="129"/>
    </row>
    <row r="740" spans="2:4">
      <c r="B740" s="129"/>
    </row>
    <row r="741" spans="2:4">
      <c r="B741" s="129"/>
      <c r="C741" s="140"/>
      <c r="D741" s="140"/>
    </row>
    <row r="742" spans="2:4">
      <c r="B742" s="129"/>
    </row>
    <row r="743" spans="2:4">
      <c r="B743" s="129"/>
    </row>
    <row r="744" spans="2:4">
      <c r="B744" s="129"/>
    </row>
    <row r="745" spans="2:4">
      <c r="B745" s="141"/>
    </row>
    <row r="746" spans="2:4">
      <c r="B746" s="129"/>
    </row>
    <row r="747" spans="2:4">
      <c r="B747" s="129"/>
    </row>
    <row r="748" spans="2:4">
      <c r="B748" s="129"/>
    </row>
    <row r="749" spans="2:4">
      <c r="B749" s="137"/>
    </row>
    <row r="750" spans="2:4">
      <c r="B750" s="138"/>
    </row>
    <row r="751" spans="2:4">
      <c r="B751" s="129"/>
    </row>
    <row r="752" spans="2:4">
      <c r="B752" s="129"/>
    </row>
    <row r="753" spans="2:4">
      <c r="B753" s="129"/>
      <c r="C753" s="140"/>
      <c r="D753" s="140"/>
    </row>
    <row r="754" spans="2:4">
      <c r="B754" s="129"/>
    </row>
    <row r="755" spans="2:4">
      <c r="B755" s="129"/>
    </row>
    <row r="756" spans="2:4">
      <c r="B756" s="129"/>
    </row>
    <row r="757" spans="2:4">
      <c r="B757" s="141"/>
    </row>
    <row r="758" spans="2:4">
      <c r="B758" s="129"/>
    </row>
    <row r="759" spans="2:4">
      <c r="B759" s="129"/>
    </row>
    <row r="760" spans="2:4">
      <c r="B760" s="129"/>
    </row>
    <row r="761" spans="2:4">
      <c r="B761" s="137"/>
      <c r="C761" s="140"/>
      <c r="D761" s="140"/>
    </row>
    <row r="762" spans="2:4">
      <c r="B762" s="138"/>
    </row>
    <row r="763" spans="2:4">
      <c r="B763" s="129"/>
    </row>
    <row r="764" spans="2:4">
      <c r="B764" s="129"/>
    </row>
    <row r="765" spans="2:4">
      <c r="B765" s="141"/>
    </row>
    <row r="766" spans="2:4">
      <c r="B766" s="129"/>
    </row>
    <row r="767" spans="2:4">
      <c r="B767" s="129"/>
    </row>
    <row r="768" spans="2:4">
      <c r="B768" s="137"/>
      <c r="C768" s="140"/>
      <c r="D768" s="140"/>
    </row>
    <row r="769" spans="1:4">
      <c r="B769" s="138"/>
    </row>
    <row r="770" spans="1:4">
      <c r="B770" s="129"/>
    </row>
    <row r="771" spans="1:4">
      <c r="B771" s="129"/>
    </row>
    <row r="772" spans="1:4" ht="15">
      <c r="B772" s="141"/>
      <c r="C772" s="142"/>
      <c r="D772" s="142"/>
    </row>
    <row r="773" spans="1:4" ht="15">
      <c r="B773" s="129"/>
      <c r="C773" s="142"/>
      <c r="D773" s="142"/>
    </row>
    <row r="774" spans="1:4">
      <c r="B774" s="137"/>
    </row>
    <row r="775" spans="1:4">
      <c r="B775" s="138"/>
    </row>
    <row r="776" spans="1:4" ht="15.75">
      <c r="B776" s="143"/>
    </row>
    <row r="777" spans="1:4" s="144" customFormat="1" ht="15.75">
      <c r="A777" s="128"/>
      <c r="B777" s="143"/>
      <c r="C777" s="86"/>
      <c r="D777" s="86"/>
    </row>
    <row r="778" spans="1:4" s="144" customFormat="1" ht="12.95" customHeight="1">
      <c r="A778" s="145"/>
      <c r="B778" s="138"/>
      <c r="C778" s="140"/>
      <c r="D778" s="140"/>
    </row>
    <row r="779" spans="1:4" ht="15.75">
      <c r="A779" s="145"/>
      <c r="B779" s="129"/>
    </row>
    <row r="780" spans="1:4">
      <c r="B780" s="129"/>
    </row>
    <row r="781" spans="1:4">
      <c r="B781" s="129"/>
    </row>
    <row r="782" spans="1:4">
      <c r="B782" s="141"/>
    </row>
    <row r="783" spans="1:4">
      <c r="B783" s="141"/>
    </row>
    <row r="784" spans="1:4">
      <c r="B784" s="141"/>
    </row>
    <row r="785" spans="1:51">
      <c r="B785" s="129"/>
    </row>
    <row r="786" spans="1:51">
      <c r="B786" s="129"/>
    </row>
    <row r="787" spans="1:51" s="146" customFormat="1">
      <c r="A787" s="128"/>
      <c r="B787" s="137"/>
      <c r="C787" s="86"/>
      <c r="D787" s="86"/>
      <c r="E787" s="85"/>
      <c r="F787" s="85"/>
      <c r="G787" s="85"/>
      <c r="H787" s="85"/>
      <c r="I787" s="85"/>
      <c r="J787" s="85"/>
      <c r="K787" s="85"/>
      <c r="L787" s="85"/>
      <c r="M787" s="85"/>
      <c r="N787" s="85"/>
      <c r="O787" s="85"/>
      <c r="P787" s="85"/>
      <c r="Q787" s="85"/>
      <c r="R787" s="85"/>
      <c r="S787" s="85"/>
      <c r="T787" s="85"/>
      <c r="U787" s="85"/>
      <c r="V787" s="85"/>
      <c r="W787" s="85"/>
      <c r="X787" s="85"/>
      <c r="Y787" s="85"/>
      <c r="Z787" s="85"/>
      <c r="AA787" s="85"/>
      <c r="AB787" s="85"/>
      <c r="AC787" s="85"/>
      <c r="AD787" s="85"/>
      <c r="AE787" s="85"/>
      <c r="AF787" s="85"/>
      <c r="AG787" s="85"/>
      <c r="AH787" s="85"/>
      <c r="AI787" s="85"/>
      <c r="AJ787" s="85"/>
      <c r="AK787" s="85"/>
      <c r="AL787" s="85"/>
      <c r="AM787" s="85"/>
      <c r="AN787" s="85"/>
      <c r="AO787" s="85"/>
      <c r="AP787" s="85"/>
      <c r="AQ787" s="85"/>
      <c r="AR787" s="85"/>
      <c r="AS787" s="85"/>
      <c r="AT787" s="85"/>
      <c r="AU787" s="85"/>
      <c r="AV787" s="85"/>
      <c r="AW787" s="85"/>
      <c r="AX787" s="85"/>
      <c r="AY787" s="85"/>
    </row>
    <row r="788" spans="1:51" s="146" customFormat="1">
      <c r="A788" s="128"/>
      <c r="B788" s="138"/>
      <c r="C788" s="86"/>
      <c r="D788" s="86"/>
      <c r="E788" s="85"/>
      <c r="F788" s="85"/>
      <c r="G788" s="85"/>
      <c r="H788" s="85"/>
      <c r="I788" s="85"/>
      <c r="J788" s="85"/>
      <c r="K788" s="85"/>
      <c r="L788" s="85"/>
      <c r="M788" s="85"/>
      <c r="N788" s="85"/>
      <c r="O788" s="85"/>
      <c r="P788" s="85"/>
      <c r="Q788" s="85"/>
      <c r="R788" s="85"/>
      <c r="S788" s="85"/>
      <c r="T788" s="85"/>
      <c r="U788" s="85"/>
      <c r="V788" s="85"/>
      <c r="W788" s="85"/>
      <c r="X788" s="85"/>
      <c r="Y788" s="85"/>
      <c r="Z788" s="85"/>
      <c r="AA788" s="85"/>
      <c r="AB788" s="85"/>
      <c r="AC788" s="85"/>
      <c r="AD788" s="85"/>
      <c r="AE788" s="85"/>
      <c r="AF788" s="85"/>
      <c r="AG788" s="85"/>
      <c r="AH788" s="85"/>
      <c r="AI788" s="85"/>
      <c r="AJ788" s="85"/>
      <c r="AK788" s="85"/>
      <c r="AL788" s="85"/>
      <c r="AM788" s="85"/>
      <c r="AN788" s="85"/>
      <c r="AO788" s="85"/>
      <c r="AP788" s="85"/>
      <c r="AQ788" s="85"/>
      <c r="AR788" s="85"/>
      <c r="AS788" s="85"/>
      <c r="AT788" s="85"/>
      <c r="AU788" s="85"/>
      <c r="AV788" s="85"/>
      <c r="AW788" s="85"/>
      <c r="AX788" s="85"/>
      <c r="AY788" s="85"/>
    </row>
    <row r="789" spans="1:51" s="146" customFormat="1">
      <c r="A789" s="128"/>
      <c r="B789" s="129"/>
      <c r="C789" s="86"/>
      <c r="D789" s="86"/>
      <c r="E789" s="85"/>
      <c r="F789" s="85"/>
      <c r="G789" s="85"/>
      <c r="H789" s="85"/>
      <c r="I789" s="85"/>
      <c r="J789" s="85"/>
      <c r="K789" s="85"/>
      <c r="L789" s="85"/>
      <c r="M789" s="85"/>
      <c r="N789" s="85"/>
      <c r="O789" s="85"/>
      <c r="P789" s="85"/>
      <c r="Q789" s="85"/>
      <c r="R789" s="85"/>
      <c r="S789" s="85"/>
      <c r="T789" s="85"/>
      <c r="U789" s="85"/>
      <c r="V789" s="85"/>
      <c r="W789" s="85"/>
      <c r="X789" s="85"/>
      <c r="Y789" s="85"/>
      <c r="Z789" s="85"/>
      <c r="AA789" s="85"/>
      <c r="AB789" s="85"/>
      <c r="AC789" s="85"/>
      <c r="AD789" s="85"/>
      <c r="AE789" s="85"/>
      <c r="AF789" s="85"/>
      <c r="AG789" s="85"/>
      <c r="AH789" s="85"/>
      <c r="AI789" s="85"/>
      <c r="AJ789" s="85"/>
      <c r="AK789" s="85"/>
      <c r="AL789" s="85"/>
      <c r="AM789" s="85"/>
      <c r="AN789" s="85"/>
      <c r="AO789" s="85"/>
      <c r="AP789" s="85"/>
      <c r="AQ789" s="85"/>
      <c r="AR789" s="85"/>
      <c r="AS789" s="85"/>
      <c r="AT789" s="85"/>
      <c r="AU789" s="85"/>
      <c r="AV789" s="85"/>
      <c r="AW789" s="85"/>
      <c r="AX789" s="85"/>
      <c r="AY789" s="85"/>
    </row>
    <row r="790" spans="1:51" s="146" customFormat="1">
      <c r="A790" s="128"/>
      <c r="B790" s="129"/>
      <c r="C790" s="86"/>
      <c r="D790" s="86"/>
      <c r="E790" s="85"/>
      <c r="F790" s="85"/>
      <c r="G790" s="85"/>
      <c r="H790" s="85"/>
      <c r="I790" s="85"/>
      <c r="J790" s="85"/>
      <c r="K790" s="85"/>
      <c r="L790" s="85"/>
      <c r="M790" s="85"/>
      <c r="N790" s="85"/>
      <c r="O790" s="85"/>
      <c r="P790" s="85"/>
      <c r="Q790" s="85"/>
      <c r="R790" s="85"/>
      <c r="S790" s="85"/>
      <c r="T790" s="85"/>
      <c r="U790" s="85"/>
      <c r="V790" s="85"/>
      <c r="W790" s="85"/>
      <c r="X790" s="85"/>
      <c r="Y790" s="85"/>
      <c r="Z790" s="85"/>
      <c r="AA790" s="85"/>
      <c r="AB790" s="85"/>
      <c r="AC790" s="85"/>
      <c r="AD790" s="85"/>
      <c r="AE790" s="85"/>
      <c r="AF790" s="85"/>
      <c r="AG790" s="85"/>
      <c r="AH790" s="85"/>
      <c r="AI790" s="85"/>
      <c r="AJ790" s="85"/>
      <c r="AK790" s="85"/>
      <c r="AL790" s="85"/>
      <c r="AM790" s="85"/>
      <c r="AN790" s="85"/>
      <c r="AO790" s="85"/>
      <c r="AP790" s="85"/>
      <c r="AQ790" s="85"/>
      <c r="AR790" s="85"/>
      <c r="AS790" s="85"/>
      <c r="AT790" s="85"/>
      <c r="AU790" s="85"/>
      <c r="AV790" s="85"/>
      <c r="AW790" s="85"/>
      <c r="AX790" s="85"/>
      <c r="AY790" s="85"/>
    </row>
    <row r="791" spans="1:51" s="146" customFormat="1">
      <c r="A791" s="128"/>
      <c r="B791" s="129"/>
      <c r="C791" s="86"/>
      <c r="D791" s="86"/>
      <c r="E791" s="85"/>
      <c r="F791" s="85"/>
      <c r="G791" s="85"/>
      <c r="H791" s="85"/>
      <c r="I791" s="85"/>
      <c r="J791" s="85"/>
      <c r="K791" s="85"/>
      <c r="L791" s="85"/>
      <c r="M791" s="85"/>
      <c r="N791" s="85"/>
      <c r="O791" s="85"/>
      <c r="P791" s="85"/>
      <c r="Q791" s="85"/>
      <c r="R791" s="85"/>
      <c r="S791" s="85"/>
      <c r="T791" s="85"/>
      <c r="U791" s="85"/>
      <c r="V791" s="85"/>
      <c r="W791" s="85"/>
      <c r="X791" s="85"/>
      <c r="Y791" s="85"/>
      <c r="Z791" s="85"/>
      <c r="AA791" s="85"/>
      <c r="AB791" s="85"/>
      <c r="AC791" s="85"/>
      <c r="AD791" s="85"/>
      <c r="AE791" s="85"/>
      <c r="AF791" s="85"/>
      <c r="AG791" s="85"/>
      <c r="AH791" s="85"/>
      <c r="AI791" s="85"/>
      <c r="AJ791" s="85"/>
      <c r="AK791" s="85"/>
      <c r="AL791" s="85"/>
      <c r="AM791" s="85"/>
      <c r="AN791" s="85"/>
      <c r="AO791" s="85"/>
      <c r="AP791" s="85"/>
      <c r="AQ791" s="85"/>
      <c r="AR791" s="85"/>
      <c r="AS791" s="85"/>
      <c r="AT791" s="85"/>
      <c r="AU791" s="85"/>
      <c r="AV791" s="85"/>
      <c r="AW791" s="85"/>
      <c r="AX791" s="85"/>
      <c r="AY791" s="85"/>
    </row>
    <row r="792" spans="1:51" s="146" customFormat="1">
      <c r="A792" s="128"/>
      <c r="B792" s="129"/>
      <c r="C792" s="86"/>
      <c r="D792" s="86"/>
      <c r="E792" s="85"/>
      <c r="F792" s="85"/>
      <c r="G792" s="85"/>
      <c r="H792" s="85"/>
      <c r="I792" s="85"/>
      <c r="J792" s="85"/>
      <c r="K792" s="85"/>
      <c r="L792" s="85"/>
      <c r="M792" s="85"/>
      <c r="N792" s="85"/>
      <c r="O792" s="85"/>
      <c r="P792" s="85"/>
      <c r="Q792" s="85"/>
      <c r="R792" s="85"/>
      <c r="S792" s="85"/>
      <c r="T792" s="85"/>
      <c r="U792" s="85"/>
      <c r="V792" s="85"/>
      <c r="W792" s="85"/>
      <c r="X792" s="85"/>
      <c r="Y792" s="85"/>
      <c r="Z792" s="85"/>
      <c r="AA792" s="85"/>
      <c r="AB792" s="85"/>
      <c r="AC792" s="85"/>
      <c r="AD792" s="85"/>
      <c r="AE792" s="85"/>
      <c r="AF792" s="85"/>
      <c r="AG792" s="85"/>
      <c r="AH792" s="85"/>
      <c r="AI792" s="85"/>
      <c r="AJ792" s="85"/>
      <c r="AK792" s="85"/>
      <c r="AL792" s="85"/>
      <c r="AM792" s="85"/>
      <c r="AN792" s="85"/>
      <c r="AO792" s="85"/>
      <c r="AP792" s="85"/>
      <c r="AQ792" s="85"/>
      <c r="AR792" s="85"/>
      <c r="AS792" s="85"/>
      <c r="AT792" s="85"/>
      <c r="AU792" s="85"/>
      <c r="AV792" s="85"/>
      <c r="AW792" s="85"/>
      <c r="AX792" s="85"/>
      <c r="AY792" s="85"/>
    </row>
    <row r="793" spans="1:51" s="146" customFormat="1">
      <c r="A793" s="128"/>
      <c r="B793" s="129"/>
      <c r="C793" s="86"/>
      <c r="D793" s="86"/>
      <c r="E793" s="85"/>
      <c r="F793" s="85"/>
      <c r="G793" s="85"/>
      <c r="H793" s="85"/>
      <c r="I793" s="85"/>
      <c r="J793" s="85"/>
      <c r="K793" s="85"/>
      <c r="L793" s="85"/>
      <c r="M793" s="85"/>
      <c r="N793" s="85"/>
      <c r="O793" s="85"/>
      <c r="P793" s="85"/>
      <c r="Q793" s="85"/>
      <c r="R793" s="85"/>
      <c r="S793" s="85"/>
      <c r="T793" s="85"/>
      <c r="U793" s="85"/>
      <c r="V793" s="85"/>
      <c r="W793" s="85"/>
      <c r="X793" s="85"/>
      <c r="Y793" s="85"/>
      <c r="Z793" s="85"/>
      <c r="AA793" s="85"/>
      <c r="AB793" s="85"/>
      <c r="AC793" s="85"/>
      <c r="AD793" s="85"/>
      <c r="AE793" s="85"/>
      <c r="AF793" s="85"/>
      <c r="AG793" s="85"/>
      <c r="AH793" s="85"/>
      <c r="AI793" s="85"/>
      <c r="AJ793" s="85"/>
      <c r="AK793" s="85"/>
      <c r="AL793" s="85"/>
      <c r="AM793" s="85"/>
      <c r="AN793" s="85"/>
      <c r="AO793" s="85"/>
      <c r="AP793" s="85"/>
      <c r="AQ793" s="85"/>
      <c r="AR793" s="85"/>
      <c r="AS793" s="85"/>
      <c r="AT793" s="85"/>
      <c r="AU793" s="85"/>
      <c r="AV793" s="85"/>
      <c r="AW793" s="85"/>
      <c r="AX793" s="85"/>
      <c r="AY793" s="85"/>
    </row>
    <row r="794" spans="1:51" s="146" customFormat="1">
      <c r="A794" s="128"/>
      <c r="B794" s="129"/>
      <c r="C794" s="86"/>
      <c r="D794" s="86"/>
      <c r="E794" s="85"/>
      <c r="F794" s="85"/>
      <c r="G794" s="85"/>
      <c r="H794" s="85"/>
      <c r="I794" s="85"/>
      <c r="J794" s="85"/>
      <c r="K794" s="85"/>
      <c r="L794" s="85"/>
      <c r="M794" s="85"/>
      <c r="N794" s="85"/>
      <c r="O794" s="85"/>
      <c r="P794" s="85"/>
      <c r="Q794" s="85"/>
      <c r="R794" s="85"/>
      <c r="S794" s="85"/>
      <c r="T794" s="85"/>
      <c r="U794" s="85"/>
      <c r="V794" s="85"/>
      <c r="W794" s="85"/>
      <c r="X794" s="85"/>
      <c r="Y794" s="85"/>
      <c r="Z794" s="85"/>
      <c r="AA794" s="85"/>
      <c r="AB794" s="85"/>
      <c r="AC794" s="85"/>
      <c r="AD794" s="85"/>
      <c r="AE794" s="85"/>
      <c r="AF794" s="85"/>
      <c r="AG794" s="85"/>
      <c r="AH794" s="85"/>
      <c r="AI794" s="85"/>
      <c r="AJ794" s="85"/>
      <c r="AK794" s="85"/>
      <c r="AL794" s="85"/>
      <c r="AM794" s="85"/>
      <c r="AN794" s="85"/>
      <c r="AO794" s="85"/>
      <c r="AP794" s="85"/>
      <c r="AQ794" s="85"/>
      <c r="AR794" s="85"/>
      <c r="AS794" s="85"/>
      <c r="AT794" s="85"/>
      <c r="AU794" s="85"/>
      <c r="AV794" s="85"/>
      <c r="AW794" s="85"/>
      <c r="AX794" s="85"/>
      <c r="AY794" s="85"/>
    </row>
    <row r="795" spans="1:51" s="146" customFormat="1">
      <c r="A795" s="128"/>
      <c r="B795" s="129"/>
      <c r="C795" s="86"/>
      <c r="D795" s="86"/>
      <c r="E795" s="85"/>
      <c r="F795" s="85"/>
      <c r="G795" s="85"/>
      <c r="H795" s="85"/>
      <c r="I795" s="85"/>
      <c r="J795" s="85"/>
      <c r="K795" s="85"/>
      <c r="L795" s="85"/>
      <c r="M795" s="85"/>
      <c r="N795" s="85"/>
      <c r="O795" s="85"/>
      <c r="P795" s="85"/>
      <c r="Q795" s="85"/>
      <c r="R795" s="85"/>
      <c r="S795" s="85"/>
      <c r="T795" s="85"/>
      <c r="U795" s="85"/>
      <c r="V795" s="85"/>
      <c r="W795" s="85"/>
      <c r="X795" s="85"/>
      <c r="Y795" s="85"/>
      <c r="Z795" s="85"/>
      <c r="AA795" s="85"/>
      <c r="AB795" s="85"/>
      <c r="AC795" s="85"/>
      <c r="AD795" s="85"/>
      <c r="AE795" s="85"/>
      <c r="AF795" s="85"/>
      <c r="AG795" s="85"/>
      <c r="AH795" s="85"/>
      <c r="AI795" s="85"/>
      <c r="AJ795" s="85"/>
      <c r="AK795" s="85"/>
      <c r="AL795" s="85"/>
      <c r="AM795" s="85"/>
      <c r="AN795" s="85"/>
      <c r="AO795" s="85"/>
      <c r="AP795" s="85"/>
      <c r="AQ795" s="85"/>
      <c r="AR795" s="85"/>
      <c r="AS795" s="85"/>
      <c r="AT795" s="85"/>
      <c r="AU795" s="85"/>
      <c r="AV795" s="85"/>
      <c r="AW795" s="85"/>
      <c r="AX795" s="85"/>
      <c r="AY795" s="85"/>
    </row>
    <row r="796" spans="1:51" s="146" customFormat="1">
      <c r="A796" s="128"/>
      <c r="B796" s="129"/>
      <c r="C796" s="86"/>
      <c r="D796" s="86"/>
      <c r="E796" s="85"/>
      <c r="F796" s="85"/>
      <c r="G796" s="85"/>
      <c r="H796" s="85"/>
      <c r="I796" s="85"/>
      <c r="J796" s="85"/>
      <c r="K796" s="85"/>
      <c r="L796" s="85"/>
      <c r="M796" s="85"/>
      <c r="N796" s="85"/>
      <c r="O796" s="85"/>
      <c r="P796" s="85"/>
      <c r="Q796" s="85"/>
      <c r="R796" s="85"/>
      <c r="S796" s="85"/>
      <c r="T796" s="85"/>
      <c r="U796" s="85"/>
      <c r="V796" s="85"/>
      <c r="W796" s="85"/>
      <c r="X796" s="85"/>
      <c r="Y796" s="85"/>
      <c r="Z796" s="85"/>
      <c r="AA796" s="85"/>
      <c r="AB796" s="85"/>
      <c r="AC796" s="85"/>
      <c r="AD796" s="85"/>
      <c r="AE796" s="85"/>
      <c r="AF796" s="85"/>
      <c r="AG796" s="85"/>
      <c r="AH796" s="85"/>
      <c r="AI796" s="85"/>
      <c r="AJ796" s="85"/>
      <c r="AK796" s="85"/>
      <c r="AL796" s="85"/>
      <c r="AM796" s="85"/>
      <c r="AN796" s="85"/>
      <c r="AO796" s="85"/>
      <c r="AP796" s="85"/>
      <c r="AQ796" s="85"/>
      <c r="AR796" s="85"/>
      <c r="AS796" s="85"/>
      <c r="AT796" s="85"/>
      <c r="AU796" s="85"/>
      <c r="AV796" s="85"/>
      <c r="AW796" s="85"/>
      <c r="AX796" s="85"/>
      <c r="AY796" s="85"/>
    </row>
    <row r="797" spans="1:51" s="146" customFormat="1">
      <c r="A797" s="128"/>
      <c r="B797" s="129"/>
      <c r="C797" s="86"/>
      <c r="D797" s="86"/>
      <c r="E797" s="8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c r="AH797" s="85"/>
      <c r="AI797" s="85"/>
      <c r="AJ797" s="85"/>
      <c r="AK797" s="85"/>
      <c r="AL797" s="85"/>
      <c r="AM797" s="85"/>
      <c r="AN797" s="85"/>
      <c r="AO797" s="85"/>
      <c r="AP797" s="85"/>
      <c r="AQ797" s="85"/>
      <c r="AR797" s="85"/>
      <c r="AS797" s="85"/>
      <c r="AT797" s="85"/>
      <c r="AU797" s="85"/>
      <c r="AV797" s="85"/>
      <c r="AW797" s="85"/>
      <c r="AX797" s="85"/>
      <c r="AY797" s="85"/>
    </row>
    <row r="798" spans="1:51" s="146" customFormat="1">
      <c r="A798" s="128"/>
      <c r="B798" s="129"/>
      <c r="C798" s="86"/>
      <c r="D798" s="86"/>
      <c r="E798" s="85"/>
      <c r="F798" s="85"/>
      <c r="G798" s="85"/>
      <c r="H798" s="85"/>
      <c r="I798" s="85"/>
      <c r="J798" s="85"/>
      <c r="K798" s="85"/>
      <c r="L798" s="85"/>
      <c r="M798" s="85"/>
      <c r="N798" s="85"/>
      <c r="O798" s="85"/>
      <c r="P798" s="85"/>
      <c r="Q798" s="85"/>
      <c r="R798" s="85"/>
      <c r="S798" s="85"/>
      <c r="T798" s="85"/>
      <c r="U798" s="85"/>
      <c r="V798" s="85"/>
      <c r="W798" s="85"/>
      <c r="X798" s="85"/>
      <c r="Y798" s="85"/>
      <c r="Z798" s="85"/>
      <c r="AA798" s="85"/>
      <c r="AB798" s="85"/>
      <c r="AC798" s="85"/>
      <c r="AD798" s="85"/>
      <c r="AE798" s="85"/>
      <c r="AF798" s="85"/>
      <c r="AG798" s="85"/>
      <c r="AH798" s="85"/>
      <c r="AI798" s="85"/>
      <c r="AJ798" s="85"/>
      <c r="AK798" s="85"/>
      <c r="AL798" s="85"/>
      <c r="AM798" s="85"/>
      <c r="AN798" s="85"/>
      <c r="AO798" s="85"/>
      <c r="AP798" s="85"/>
      <c r="AQ798" s="85"/>
      <c r="AR798" s="85"/>
      <c r="AS798" s="85"/>
      <c r="AT798" s="85"/>
      <c r="AU798" s="85"/>
      <c r="AV798" s="85"/>
      <c r="AW798" s="85"/>
      <c r="AX798" s="85"/>
      <c r="AY798" s="85"/>
    </row>
    <row r="799" spans="1:51" s="146" customFormat="1">
      <c r="A799" s="128"/>
      <c r="B799" s="129"/>
      <c r="C799" s="86"/>
      <c r="D799" s="86"/>
      <c r="E799" s="85"/>
      <c r="F799" s="85"/>
      <c r="G799" s="85"/>
      <c r="H799" s="85"/>
      <c r="I799" s="85"/>
      <c r="J799" s="85"/>
      <c r="K799" s="85"/>
      <c r="L799" s="85"/>
      <c r="M799" s="85"/>
      <c r="N799" s="85"/>
      <c r="O799" s="85"/>
      <c r="P799" s="85"/>
      <c r="Q799" s="85"/>
      <c r="R799" s="85"/>
      <c r="S799" s="85"/>
      <c r="T799" s="85"/>
      <c r="U799" s="85"/>
      <c r="V799" s="85"/>
      <c r="W799" s="85"/>
      <c r="X799" s="85"/>
      <c r="Y799" s="85"/>
      <c r="Z799" s="85"/>
      <c r="AA799" s="85"/>
      <c r="AB799" s="85"/>
      <c r="AC799" s="85"/>
      <c r="AD799" s="85"/>
      <c r="AE799" s="85"/>
      <c r="AF799" s="85"/>
      <c r="AG799" s="85"/>
      <c r="AH799" s="85"/>
      <c r="AI799" s="85"/>
      <c r="AJ799" s="85"/>
      <c r="AK799" s="85"/>
      <c r="AL799" s="85"/>
      <c r="AM799" s="85"/>
      <c r="AN799" s="85"/>
      <c r="AO799" s="85"/>
      <c r="AP799" s="85"/>
      <c r="AQ799" s="85"/>
      <c r="AR799" s="85"/>
      <c r="AS799" s="85"/>
      <c r="AT799" s="85"/>
      <c r="AU799" s="85"/>
      <c r="AV799" s="85"/>
      <c r="AW799" s="85"/>
      <c r="AX799" s="85"/>
      <c r="AY799" s="85"/>
    </row>
    <row r="800" spans="1:51" s="146" customFormat="1">
      <c r="A800" s="128"/>
      <c r="B800" s="129"/>
      <c r="C800" s="86"/>
      <c r="D800" s="86"/>
      <c r="E800" s="85"/>
      <c r="F800" s="85"/>
      <c r="G800" s="85"/>
      <c r="H800" s="85"/>
      <c r="I800" s="85"/>
      <c r="J800" s="85"/>
      <c r="K800" s="85"/>
      <c r="L800" s="85"/>
      <c r="M800" s="85"/>
      <c r="N800" s="85"/>
      <c r="O800" s="85"/>
      <c r="P800" s="85"/>
      <c r="Q800" s="85"/>
      <c r="R800" s="85"/>
      <c r="S800" s="85"/>
      <c r="T800" s="85"/>
      <c r="U800" s="85"/>
      <c r="V800" s="85"/>
      <c r="W800" s="85"/>
      <c r="X800" s="85"/>
      <c r="Y800" s="85"/>
      <c r="Z800" s="85"/>
      <c r="AA800" s="85"/>
      <c r="AB800" s="85"/>
      <c r="AC800" s="85"/>
      <c r="AD800" s="85"/>
      <c r="AE800" s="85"/>
      <c r="AF800" s="85"/>
      <c r="AG800" s="85"/>
      <c r="AH800" s="85"/>
      <c r="AI800" s="85"/>
      <c r="AJ800" s="85"/>
      <c r="AK800" s="85"/>
      <c r="AL800" s="85"/>
      <c r="AM800" s="85"/>
      <c r="AN800" s="85"/>
      <c r="AO800" s="85"/>
      <c r="AP800" s="85"/>
      <c r="AQ800" s="85"/>
      <c r="AR800" s="85"/>
      <c r="AS800" s="85"/>
      <c r="AT800" s="85"/>
      <c r="AU800" s="85"/>
      <c r="AV800" s="85"/>
      <c r="AW800" s="85"/>
      <c r="AX800" s="85"/>
      <c r="AY800" s="85"/>
    </row>
    <row r="801" spans="1:51" s="146" customFormat="1">
      <c r="A801" s="128"/>
      <c r="B801" s="129"/>
      <c r="C801" s="86"/>
      <c r="D801" s="86"/>
      <c r="E801" s="85"/>
      <c r="F801" s="85"/>
      <c r="G801" s="85"/>
      <c r="H801" s="85"/>
      <c r="I801" s="85"/>
      <c r="J801" s="85"/>
      <c r="K801" s="85"/>
      <c r="L801" s="85"/>
      <c r="M801" s="85"/>
      <c r="N801" s="85"/>
      <c r="O801" s="85"/>
      <c r="P801" s="85"/>
      <c r="Q801" s="85"/>
      <c r="R801" s="85"/>
      <c r="S801" s="85"/>
      <c r="T801" s="85"/>
      <c r="U801" s="85"/>
      <c r="V801" s="85"/>
      <c r="W801" s="85"/>
      <c r="X801" s="85"/>
      <c r="Y801" s="85"/>
      <c r="Z801" s="85"/>
      <c r="AA801" s="85"/>
      <c r="AB801" s="85"/>
      <c r="AC801" s="85"/>
      <c r="AD801" s="85"/>
      <c r="AE801" s="85"/>
      <c r="AF801" s="85"/>
      <c r="AG801" s="85"/>
      <c r="AH801" s="85"/>
      <c r="AI801" s="85"/>
      <c r="AJ801" s="85"/>
      <c r="AK801" s="85"/>
      <c r="AL801" s="85"/>
      <c r="AM801" s="85"/>
      <c r="AN801" s="85"/>
      <c r="AO801" s="85"/>
      <c r="AP801" s="85"/>
      <c r="AQ801" s="85"/>
      <c r="AR801" s="85"/>
      <c r="AS801" s="85"/>
      <c r="AT801" s="85"/>
      <c r="AU801" s="85"/>
      <c r="AV801" s="85"/>
      <c r="AW801" s="85"/>
      <c r="AX801" s="85"/>
      <c r="AY801" s="85"/>
    </row>
    <row r="802" spans="1:51" s="146" customFormat="1">
      <c r="A802" s="128"/>
      <c r="B802" s="129"/>
      <c r="C802" s="86"/>
      <c r="D802" s="86"/>
      <c r="E802" s="85"/>
      <c r="F802" s="85"/>
      <c r="G802" s="85"/>
      <c r="H802" s="85"/>
      <c r="I802" s="85"/>
      <c r="J802" s="85"/>
      <c r="K802" s="85"/>
      <c r="L802" s="85"/>
      <c r="M802" s="85"/>
      <c r="N802" s="85"/>
      <c r="O802" s="85"/>
      <c r="P802" s="85"/>
      <c r="Q802" s="85"/>
      <c r="R802" s="85"/>
      <c r="S802" s="85"/>
      <c r="T802" s="85"/>
      <c r="U802" s="85"/>
      <c r="V802" s="85"/>
      <c r="W802" s="85"/>
      <c r="X802" s="85"/>
      <c r="Y802" s="85"/>
      <c r="Z802" s="85"/>
      <c r="AA802" s="85"/>
      <c r="AB802" s="85"/>
      <c r="AC802" s="85"/>
      <c r="AD802" s="85"/>
      <c r="AE802" s="85"/>
      <c r="AF802" s="85"/>
      <c r="AG802" s="85"/>
      <c r="AH802" s="85"/>
      <c r="AI802" s="85"/>
      <c r="AJ802" s="85"/>
      <c r="AK802" s="85"/>
      <c r="AL802" s="85"/>
      <c r="AM802" s="85"/>
      <c r="AN802" s="85"/>
      <c r="AO802" s="85"/>
      <c r="AP802" s="85"/>
      <c r="AQ802" s="85"/>
      <c r="AR802" s="85"/>
      <c r="AS802" s="85"/>
      <c r="AT802" s="85"/>
      <c r="AU802" s="85"/>
      <c r="AV802" s="85"/>
      <c r="AW802" s="85"/>
      <c r="AX802" s="85"/>
      <c r="AY802" s="85"/>
    </row>
    <row r="803" spans="1:51" s="146" customFormat="1">
      <c r="A803" s="128"/>
      <c r="B803" s="129"/>
      <c r="C803" s="86"/>
      <c r="D803" s="86"/>
      <c r="E803" s="85"/>
      <c r="F803" s="85"/>
      <c r="G803" s="85"/>
      <c r="H803" s="85"/>
      <c r="I803" s="85"/>
      <c r="J803" s="85"/>
      <c r="K803" s="85"/>
      <c r="L803" s="85"/>
      <c r="M803" s="85"/>
      <c r="N803" s="85"/>
      <c r="O803" s="85"/>
      <c r="P803" s="85"/>
      <c r="Q803" s="85"/>
      <c r="R803" s="85"/>
      <c r="S803" s="85"/>
      <c r="T803" s="85"/>
      <c r="U803" s="85"/>
      <c r="V803" s="85"/>
      <c r="W803" s="85"/>
      <c r="X803" s="85"/>
      <c r="Y803" s="85"/>
      <c r="Z803" s="85"/>
      <c r="AA803" s="85"/>
      <c r="AB803" s="85"/>
      <c r="AC803" s="85"/>
      <c r="AD803" s="85"/>
      <c r="AE803" s="85"/>
      <c r="AF803" s="85"/>
      <c r="AG803" s="85"/>
      <c r="AH803" s="85"/>
      <c r="AI803" s="85"/>
      <c r="AJ803" s="85"/>
      <c r="AK803" s="85"/>
      <c r="AL803" s="85"/>
      <c r="AM803" s="85"/>
      <c r="AN803" s="85"/>
      <c r="AO803" s="85"/>
      <c r="AP803" s="85"/>
      <c r="AQ803" s="85"/>
      <c r="AR803" s="85"/>
      <c r="AS803" s="85"/>
      <c r="AT803" s="85"/>
      <c r="AU803" s="85"/>
      <c r="AV803" s="85"/>
      <c r="AW803" s="85"/>
      <c r="AX803" s="85"/>
      <c r="AY803" s="85"/>
    </row>
    <row r="804" spans="1:51" s="146" customFormat="1">
      <c r="A804" s="128"/>
      <c r="B804" s="129"/>
      <c r="C804" s="86"/>
      <c r="D804" s="86"/>
      <c r="E804" s="85"/>
      <c r="F804" s="85"/>
      <c r="G804" s="85"/>
      <c r="H804" s="85"/>
      <c r="I804" s="85"/>
      <c r="J804" s="85"/>
      <c r="K804" s="85"/>
      <c r="L804" s="85"/>
      <c r="M804" s="85"/>
      <c r="N804" s="85"/>
      <c r="O804" s="85"/>
      <c r="P804" s="85"/>
      <c r="Q804" s="85"/>
      <c r="R804" s="85"/>
      <c r="S804" s="85"/>
      <c r="T804" s="85"/>
      <c r="U804" s="85"/>
      <c r="V804" s="85"/>
      <c r="W804" s="85"/>
      <c r="X804" s="85"/>
      <c r="Y804" s="85"/>
      <c r="Z804" s="85"/>
      <c r="AA804" s="85"/>
      <c r="AB804" s="85"/>
      <c r="AC804" s="85"/>
      <c r="AD804" s="85"/>
      <c r="AE804" s="85"/>
      <c r="AF804" s="85"/>
      <c r="AG804" s="85"/>
      <c r="AH804" s="85"/>
      <c r="AI804" s="85"/>
      <c r="AJ804" s="85"/>
      <c r="AK804" s="85"/>
      <c r="AL804" s="85"/>
      <c r="AM804" s="85"/>
      <c r="AN804" s="85"/>
      <c r="AO804" s="85"/>
      <c r="AP804" s="85"/>
      <c r="AQ804" s="85"/>
      <c r="AR804" s="85"/>
      <c r="AS804" s="85"/>
      <c r="AT804" s="85"/>
      <c r="AU804" s="85"/>
      <c r="AV804" s="85"/>
      <c r="AW804" s="85"/>
      <c r="AX804" s="85"/>
      <c r="AY804" s="85"/>
    </row>
    <row r="805" spans="1:51" s="146" customFormat="1">
      <c r="A805" s="128"/>
      <c r="B805" s="129"/>
      <c r="C805" s="86"/>
      <c r="D805" s="86"/>
      <c r="E805" s="85"/>
      <c r="F805" s="85"/>
      <c r="G805" s="85"/>
      <c r="H805" s="85"/>
      <c r="I805" s="85"/>
      <c r="J805" s="85"/>
      <c r="K805" s="85"/>
      <c r="L805" s="85"/>
      <c r="M805" s="85"/>
      <c r="N805" s="85"/>
      <c r="O805" s="85"/>
      <c r="P805" s="85"/>
      <c r="Q805" s="85"/>
      <c r="R805" s="85"/>
      <c r="S805" s="85"/>
      <c r="T805" s="85"/>
      <c r="U805" s="85"/>
      <c r="V805" s="85"/>
      <c r="W805" s="85"/>
      <c r="X805" s="85"/>
      <c r="Y805" s="85"/>
      <c r="Z805" s="85"/>
      <c r="AA805" s="85"/>
      <c r="AB805" s="85"/>
      <c r="AC805" s="85"/>
      <c r="AD805" s="85"/>
      <c r="AE805" s="85"/>
      <c r="AF805" s="85"/>
      <c r="AG805" s="85"/>
      <c r="AH805" s="85"/>
      <c r="AI805" s="85"/>
      <c r="AJ805" s="85"/>
      <c r="AK805" s="85"/>
      <c r="AL805" s="85"/>
      <c r="AM805" s="85"/>
      <c r="AN805" s="85"/>
      <c r="AO805" s="85"/>
      <c r="AP805" s="85"/>
      <c r="AQ805" s="85"/>
      <c r="AR805" s="85"/>
      <c r="AS805" s="85"/>
      <c r="AT805" s="85"/>
      <c r="AU805" s="85"/>
      <c r="AV805" s="85"/>
      <c r="AW805" s="85"/>
      <c r="AX805" s="85"/>
      <c r="AY805" s="85"/>
    </row>
    <row r="806" spans="1:51" s="146" customFormat="1">
      <c r="A806" s="128"/>
      <c r="B806" s="129"/>
      <c r="C806" s="86"/>
      <c r="D806" s="86"/>
      <c r="E806" s="85"/>
      <c r="F806" s="85"/>
      <c r="G806" s="85"/>
      <c r="H806" s="85"/>
      <c r="I806" s="85"/>
      <c r="J806" s="85"/>
      <c r="K806" s="85"/>
      <c r="L806" s="85"/>
      <c r="M806" s="85"/>
      <c r="N806" s="85"/>
      <c r="O806" s="85"/>
      <c r="P806" s="85"/>
      <c r="Q806" s="85"/>
      <c r="R806" s="85"/>
      <c r="S806" s="85"/>
      <c r="T806" s="85"/>
      <c r="U806" s="85"/>
      <c r="V806" s="85"/>
      <c r="W806" s="85"/>
      <c r="X806" s="85"/>
      <c r="Y806" s="85"/>
      <c r="Z806" s="85"/>
      <c r="AA806" s="85"/>
      <c r="AB806" s="85"/>
      <c r="AC806" s="85"/>
      <c r="AD806" s="85"/>
      <c r="AE806" s="85"/>
      <c r="AF806" s="85"/>
      <c r="AG806" s="85"/>
      <c r="AH806" s="85"/>
      <c r="AI806" s="85"/>
      <c r="AJ806" s="85"/>
      <c r="AK806" s="85"/>
      <c r="AL806" s="85"/>
      <c r="AM806" s="85"/>
      <c r="AN806" s="85"/>
      <c r="AO806" s="85"/>
      <c r="AP806" s="85"/>
      <c r="AQ806" s="85"/>
      <c r="AR806" s="85"/>
      <c r="AS806" s="85"/>
      <c r="AT806" s="85"/>
      <c r="AU806" s="85"/>
      <c r="AV806" s="85"/>
      <c r="AW806" s="85"/>
      <c r="AX806" s="85"/>
      <c r="AY806" s="85"/>
    </row>
    <row r="807" spans="1:51" s="146" customFormat="1">
      <c r="A807" s="128"/>
      <c r="B807" s="129"/>
      <c r="C807" s="86"/>
      <c r="D807" s="86"/>
      <c r="E807" s="85"/>
      <c r="F807" s="85"/>
      <c r="G807" s="85"/>
      <c r="H807" s="85"/>
      <c r="I807" s="85"/>
      <c r="J807" s="85"/>
      <c r="K807" s="85"/>
      <c r="L807" s="85"/>
      <c r="M807" s="85"/>
      <c r="N807" s="85"/>
      <c r="O807" s="85"/>
      <c r="P807" s="85"/>
      <c r="Q807" s="85"/>
      <c r="R807" s="85"/>
      <c r="S807" s="85"/>
      <c r="T807" s="85"/>
      <c r="U807" s="85"/>
      <c r="V807" s="85"/>
      <c r="W807" s="85"/>
      <c r="X807" s="85"/>
      <c r="Y807" s="85"/>
      <c r="Z807" s="85"/>
      <c r="AA807" s="85"/>
      <c r="AB807" s="85"/>
      <c r="AC807" s="85"/>
      <c r="AD807" s="85"/>
      <c r="AE807" s="85"/>
      <c r="AF807" s="85"/>
      <c r="AG807" s="85"/>
      <c r="AH807" s="85"/>
      <c r="AI807" s="85"/>
      <c r="AJ807" s="85"/>
      <c r="AK807" s="85"/>
      <c r="AL807" s="85"/>
      <c r="AM807" s="85"/>
      <c r="AN807" s="85"/>
      <c r="AO807" s="85"/>
      <c r="AP807" s="85"/>
      <c r="AQ807" s="85"/>
      <c r="AR807" s="85"/>
      <c r="AS807" s="85"/>
      <c r="AT807" s="85"/>
      <c r="AU807" s="85"/>
      <c r="AV807" s="85"/>
      <c r="AW807" s="85"/>
      <c r="AX807" s="85"/>
      <c r="AY807" s="85"/>
    </row>
    <row r="808" spans="1:51" s="146" customFormat="1">
      <c r="A808" s="128"/>
      <c r="B808" s="129"/>
      <c r="C808" s="86"/>
      <c r="D808" s="86"/>
      <c r="E808" s="85"/>
      <c r="F808" s="85"/>
      <c r="G808" s="85"/>
      <c r="H808" s="85"/>
      <c r="I808" s="85"/>
      <c r="J808" s="85"/>
      <c r="K808" s="85"/>
      <c r="L808" s="85"/>
      <c r="M808" s="85"/>
      <c r="N808" s="85"/>
      <c r="O808" s="85"/>
      <c r="P808" s="85"/>
      <c r="Q808" s="85"/>
      <c r="R808" s="85"/>
      <c r="S808" s="85"/>
      <c r="T808" s="85"/>
      <c r="U808" s="85"/>
      <c r="V808" s="85"/>
      <c r="W808" s="85"/>
      <c r="X808" s="85"/>
      <c r="Y808" s="85"/>
      <c r="Z808" s="85"/>
      <c r="AA808" s="85"/>
      <c r="AB808" s="85"/>
      <c r="AC808" s="85"/>
      <c r="AD808" s="85"/>
      <c r="AE808" s="85"/>
      <c r="AF808" s="85"/>
      <c r="AG808" s="85"/>
      <c r="AH808" s="85"/>
      <c r="AI808" s="85"/>
      <c r="AJ808" s="85"/>
      <c r="AK808" s="85"/>
      <c r="AL808" s="85"/>
      <c r="AM808" s="85"/>
      <c r="AN808" s="85"/>
      <c r="AO808" s="85"/>
      <c r="AP808" s="85"/>
      <c r="AQ808" s="85"/>
      <c r="AR808" s="85"/>
      <c r="AS808" s="85"/>
      <c r="AT808" s="85"/>
      <c r="AU808" s="85"/>
      <c r="AV808" s="85"/>
      <c r="AW808" s="85"/>
      <c r="AX808" s="85"/>
      <c r="AY808" s="85"/>
    </row>
    <row r="809" spans="1:51" s="146" customFormat="1">
      <c r="A809" s="128"/>
      <c r="B809" s="129"/>
      <c r="C809" s="86"/>
      <c r="D809" s="86"/>
      <c r="E809" s="85"/>
      <c r="F809" s="85"/>
      <c r="G809" s="85"/>
      <c r="H809" s="85"/>
      <c r="I809" s="85"/>
      <c r="J809" s="85"/>
      <c r="K809" s="85"/>
      <c r="L809" s="85"/>
      <c r="M809" s="85"/>
      <c r="N809" s="85"/>
      <c r="O809" s="85"/>
      <c r="P809" s="85"/>
      <c r="Q809" s="85"/>
      <c r="R809" s="85"/>
      <c r="S809" s="85"/>
      <c r="T809" s="85"/>
      <c r="U809" s="85"/>
      <c r="V809" s="85"/>
      <c r="W809" s="85"/>
      <c r="X809" s="85"/>
      <c r="Y809" s="85"/>
      <c r="Z809" s="85"/>
      <c r="AA809" s="85"/>
      <c r="AB809" s="85"/>
      <c r="AC809" s="85"/>
      <c r="AD809" s="85"/>
      <c r="AE809" s="85"/>
      <c r="AF809" s="85"/>
      <c r="AG809" s="85"/>
      <c r="AH809" s="85"/>
      <c r="AI809" s="85"/>
      <c r="AJ809" s="85"/>
      <c r="AK809" s="85"/>
      <c r="AL809" s="85"/>
      <c r="AM809" s="85"/>
      <c r="AN809" s="85"/>
      <c r="AO809" s="85"/>
      <c r="AP809" s="85"/>
      <c r="AQ809" s="85"/>
      <c r="AR809" s="85"/>
      <c r="AS809" s="85"/>
      <c r="AT809" s="85"/>
      <c r="AU809" s="85"/>
      <c r="AV809" s="85"/>
      <c r="AW809" s="85"/>
      <c r="AX809" s="85"/>
      <c r="AY809" s="85"/>
    </row>
    <row r="810" spans="1:51" s="146" customFormat="1">
      <c r="A810" s="128"/>
      <c r="B810" s="129"/>
      <c r="C810" s="86"/>
      <c r="D810" s="86"/>
      <c r="E810" s="85"/>
      <c r="F810" s="85"/>
      <c r="G810" s="85"/>
      <c r="H810" s="85"/>
      <c r="I810" s="85"/>
      <c r="J810" s="85"/>
      <c r="K810" s="85"/>
      <c r="L810" s="85"/>
      <c r="M810" s="85"/>
      <c r="N810" s="85"/>
      <c r="O810" s="85"/>
      <c r="P810" s="85"/>
      <c r="Q810" s="85"/>
      <c r="R810" s="85"/>
      <c r="S810" s="85"/>
      <c r="T810" s="85"/>
      <c r="U810" s="85"/>
      <c r="V810" s="85"/>
      <c r="W810" s="85"/>
      <c r="X810" s="85"/>
      <c r="Y810" s="85"/>
      <c r="Z810" s="85"/>
      <c r="AA810" s="85"/>
      <c r="AB810" s="85"/>
      <c r="AC810" s="85"/>
      <c r="AD810" s="85"/>
      <c r="AE810" s="85"/>
      <c r="AF810" s="85"/>
      <c r="AG810" s="85"/>
      <c r="AH810" s="85"/>
      <c r="AI810" s="85"/>
      <c r="AJ810" s="85"/>
      <c r="AK810" s="85"/>
      <c r="AL810" s="85"/>
      <c r="AM810" s="85"/>
      <c r="AN810" s="85"/>
      <c r="AO810" s="85"/>
      <c r="AP810" s="85"/>
      <c r="AQ810" s="85"/>
      <c r="AR810" s="85"/>
      <c r="AS810" s="85"/>
      <c r="AT810" s="85"/>
      <c r="AU810" s="85"/>
      <c r="AV810" s="85"/>
      <c r="AW810" s="85"/>
      <c r="AX810" s="85"/>
      <c r="AY810" s="85"/>
    </row>
    <row r="811" spans="1:51" s="146" customFormat="1">
      <c r="A811" s="128"/>
      <c r="B811" s="129"/>
      <c r="C811" s="86"/>
      <c r="D811" s="86"/>
      <c r="E811" s="85"/>
      <c r="F811" s="85"/>
      <c r="G811" s="85"/>
      <c r="H811" s="85"/>
      <c r="I811" s="85"/>
      <c r="J811" s="85"/>
      <c r="K811" s="85"/>
      <c r="L811" s="85"/>
      <c r="M811" s="85"/>
      <c r="N811" s="85"/>
      <c r="O811" s="85"/>
      <c r="P811" s="85"/>
      <c r="Q811" s="85"/>
      <c r="R811" s="85"/>
      <c r="S811" s="85"/>
      <c r="T811" s="85"/>
      <c r="U811" s="85"/>
      <c r="V811" s="85"/>
      <c r="W811" s="85"/>
      <c r="X811" s="85"/>
      <c r="Y811" s="85"/>
      <c r="Z811" s="85"/>
      <c r="AA811" s="85"/>
      <c r="AB811" s="85"/>
      <c r="AC811" s="85"/>
      <c r="AD811" s="85"/>
      <c r="AE811" s="85"/>
      <c r="AF811" s="85"/>
      <c r="AG811" s="85"/>
      <c r="AH811" s="85"/>
      <c r="AI811" s="85"/>
      <c r="AJ811" s="85"/>
      <c r="AK811" s="85"/>
      <c r="AL811" s="85"/>
      <c r="AM811" s="85"/>
      <c r="AN811" s="85"/>
      <c r="AO811" s="85"/>
      <c r="AP811" s="85"/>
      <c r="AQ811" s="85"/>
      <c r="AR811" s="85"/>
      <c r="AS811" s="85"/>
      <c r="AT811" s="85"/>
      <c r="AU811" s="85"/>
      <c r="AV811" s="85"/>
      <c r="AW811" s="85"/>
      <c r="AX811" s="85"/>
      <c r="AY811" s="85"/>
    </row>
    <row r="812" spans="1:51" s="146" customFormat="1">
      <c r="A812" s="128"/>
      <c r="B812" s="129"/>
      <c r="C812" s="86"/>
      <c r="D812" s="86"/>
      <c r="E812" s="85"/>
      <c r="F812" s="85"/>
      <c r="G812" s="85"/>
      <c r="H812" s="85"/>
      <c r="I812" s="85"/>
      <c r="J812" s="85"/>
      <c r="K812" s="85"/>
      <c r="L812" s="85"/>
      <c r="M812" s="85"/>
      <c r="N812" s="85"/>
      <c r="O812" s="85"/>
      <c r="P812" s="85"/>
      <c r="Q812" s="85"/>
      <c r="R812" s="85"/>
      <c r="S812" s="85"/>
      <c r="T812" s="85"/>
      <c r="U812" s="85"/>
      <c r="V812" s="85"/>
      <c r="W812" s="85"/>
      <c r="X812" s="85"/>
      <c r="Y812" s="85"/>
      <c r="Z812" s="85"/>
      <c r="AA812" s="85"/>
      <c r="AB812" s="85"/>
      <c r="AC812" s="85"/>
      <c r="AD812" s="85"/>
      <c r="AE812" s="85"/>
      <c r="AF812" s="85"/>
      <c r="AG812" s="85"/>
      <c r="AH812" s="85"/>
      <c r="AI812" s="85"/>
      <c r="AJ812" s="85"/>
      <c r="AK812" s="85"/>
      <c r="AL812" s="85"/>
      <c r="AM812" s="85"/>
      <c r="AN812" s="85"/>
      <c r="AO812" s="85"/>
      <c r="AP812" s="85"/>
      <c r="AQ812" s="85"/>
      <c r="AR812" s="85"/>
      <c r="AS812" s="85"/>
      <c r="AT812" s="85"/>
      <c r="AU812" s="85"/>
      <c r="AV812" s="85"/>
      <c r="AW812" s="85"/>
      <c r="AX812" s="85"/>
      <c r="AY812" s="85"/>
    </row>
    <row r="813" spans="1:51" s="146" customFormat="1">
      <c r="A813" s="128"/>
      <c r="B813" s="129"/>
      <c r="C813" s="86"/>
      <c r="D813" s="86"/>
      <c r="E813" s="85"/>
      <c r="F813" s="85"/>
      <c r="G813" s="85"/>
      <c r="H813" s="85"/>
      <c r="I813" s="85"/>
      <c r="J813" s="85"/>
      <c r="K813" s="85"/>
      <c r="L813" s="85"/>
      <c r="M813" s="85"/>
      <c r="N813" s="85"/>
      <c r="O813" s="85"/>
      <c r="P813" s="85"/>
      <c r="Q813" s="85"/>
      <c r="R813" s="85"/>
      <c r="S813" s="85"/>
      <c r="T813" s="85"/>
      <c r="U813" s="85"/>
      <c r="V813" s="85"/>
      <c r="W813" s="85"/>
      <c r="X813" s="85"/>
      <c r="Y813" s="85"/>
      <c r="Z813" s="85"/>
      <c r="AA813" s="85"/>
      <c r="AB813" s="85"/>
      <c r="AC813" s="85"/>
      <c r="AD813" s="85"/>
      <c r="AE813" s="85"/>
      <c r="AF813" s="85"/>
      <c r="AG813" s="85"/>
      <c r="AH813" s="85"/>
      <c r="AI813" s="85"/>
      <c r="AJ813" s="85"/>
      <c r="AK813" s="85"/>
      <c r="AL813" s="85"/>
      <c r="AM813" s="85"/>
      <c r="AN813" s="85"/>
      <c r="AO813" s="85"/>
      <c r="AP813" s="85"/>
      <c r="AQ813" s="85"/>
      <c r="AR813" s="85"/>
      <c r="AS813" s="85"/>
      <c r="AT813" s="85"/>
      <c r="AU813" s="85"/>
      <c r="AV813" s="85"/>
      <c r="AW813" s="85"/>
      <c r="AX813" s="85"/>
      <c r="AY813" s="85"/>
    </row>
    <row r="814" spans="1:51" s="146" customFormat="1">
      <c r="A814" s="128"/>
      <c r="B814" s="129"/>
      <c r="C814" s="86"/>
      <c r="D814" s="86"/>
      <c r="E814" s="85"/>
      <c r="F814" s="85"/>
      <c r="G814" s="85"/>
      <c r="H814" s="85"/>
      <c r="I814" s="85"/>
      <c r="J814" s="85"/>
      <c r="K814" s="85"/>
      <c r="L814" s="85"/>
      <c r="M814" s="85"/>
      <c r="N814" s="85"/>
      <c r="O814" s="85"/>
      <c r="P814" s="85"/>
      <c r="Q814" s="85"/>
      <c r="R814" s="85"/>
      <c r="S814" s="85"/>
      <c r="T814" s="85"/>
      <c r="U814" s="85"/>
      <c r="V814" s="85"/>
      <c r="W814" s="85"/>
      <c r="X814" s="85"/>
      <c r="Y814" s="85"/>
      <c r="Z814" s="85"/>
      <c r="AA814" s="85"/>
      <c r="AB814" s="85"/>
      <c r="AC814" s="85"/>
      <c r="AD814" s="85"/>
      <c r="AE814" s="85"/>
      <c r="AF814" s="85"/>
      <c r="AG814" s="85"/>
      <c r="AH814" s="85"/>
      <c r="AI814" s="85"/>
      <c r="AJ814" s="85"/>
      <c r="AK814" s="85"/>
      <c r="AL814" s="85"/>
      <c r="AM814" s="85"/>
      <c r="AN814" s="85"/>
      <c r="AO814" s="85"/>
      <c r="AP814" s="85"/>
      <c r="AQ814" s="85"/>
      <c r="AR814" s="85"/>
      <c r="AS814" s="85"/>
      <c r="AT814" s="85"/>
      <c r="AU814" s="85"/>
      <c r="AV814" s="85"/>
      <c r="AW814" s="85"/>
      <c r="AX814" s="85"/>
      <c r="AY814" s="85"/>
    </row>
    <row r="815" spans="1:51" s="146" customFormat="1">
      <c r="A815" s="128"/>
      <c r="B815" s="129"/>
      <c r="C815" s="86"/>
      <c r="D815" s="86"/>
      <c r="E815" s="85"/>
      <c r="F815" s="85"/>
      <c r="G815" s="85"/>
      <c r="H815" s="85"/>
      <c r="I815" s="85"/>
      <c r="J815" s="85"/>
      <c r="K815" s="85"/>
      <c r="L815" s="85"/>
      <c r="M815" s="85"/>
      <c r="N815" s="85"/>
      <c r="O815" s="85"/>
      <c r="P815" s="85"/>
      <c r="Q815" s="85"/>
      <c r="R815" s="85"/>
      <c r="S815" s="85"/>
      <c r="T815" s="85"/>
      <c r="U815" s="85"/>
      <c r="V815" s="85"/>
      <c r="W815" s="85"/>
      <c r="X815" s="85"/>
      <c r="Y815" s="85"/>
      <c r="Z815" s="85"/>
      <c r="AA815" s="85"/>
      <c r="AB815" s="85"/>
      <c r="AC815" s="85"/>
      <c r="AD815" s="85"/>
      <c r="AE815" s="85"/>
      <c r="AF815" s="85"/>
      <c r="AG815" s="85"/>
      <c r="AH815" s="85"/>
      <c r="AI815" s="85"/>
      <c r="AJ815" s="85"/>
      <c r="AK815" s="85"/>
      <c r="AL815" s="85"/>
      <c r="AM815" s="85"/>
      <c r="AN815" s="85"/>
      <c r="AO815" s="85"/>
      <c r="AP815" s="85"/>
      <c r="AQ815" s="85"/>
      <c r="AR815" s="85"/>
      <c r="AS815" s="85"/>
      <c r="AT815" s="85"/>
      <c r="AU815" s="85"/>
      <c r="AV815" s="85"/>
      <c r="AW815" s="85"/>
      <c r="AX815" s="85"/>
      <c r="AY815" s="85"/>
    </row>
    <row r="816" spans="1:51" s="146" customFormat="1">
      <c r="A816" s="128"/>
      <c r="B816" s="129"/>
      <c r="C816" s="86"/>
      <c r="D816" s="86"/>
      <c r="E816" s="85"/>
      <c r="F816" s="85"/>
      <c r="G816" s="85"/>
      <c r="H816" s="85"/>
      <c r="I816" s="85"/>
      <c r="J816" s="85"/>
      <c r="K816" s="85"/>
      <c r="L816" s="85"/>
      <c r="M816" s="85"/>
      <c r="N816" s="85"/>
      <c r="O816" s="85"/>
      <c r="P816" s="85"/>
      <c r="Q816" s="85"/>
      <c r="R816" s="85"/>
      <c r="S816" s="85"/>
      <c r="T816" s="85"/>
      <c r="U816" s="85"/>
      <c r="V816" s="85"/>
      <c r="W816" s="85"/>
      <c r="X816" s="85"/>
      <c r="Y816" s="85"/>
      <c r="Z816" s="85"/>
      <c r="AA816" s="85"/>
      <c r="AB816" s="85"/>
      <c r="AC816" s="85"/>
      <c r="AD816" s="85"/>
      <c r="AE816" s="85"/>
      <c r="AF816" s="85"/>
      <c r="AG816" s="85"/>
      <c r="AH816" s="85"/>
      <c r="AI816" s="85"/>
      <c r="AJ816" s="85"/>
      <c r="AK816" s="85"/>
      <c r="AL816" s="85"/>
      <c r="AM816" s="85"/>
      <c r="AN816" s="85"/>
      <c r="AO816" s="85"/>
      <c r="AP816" s="85"/>
      <c r="AQ816" s="85"/>
      <c r="AR816" s="85"/>
      <c r="AS816" s="85"/>
      <c r="AT816" s="85"/>
      <c r="AU816" s="85"/>
      <c r="AV816" s="85"/>
      <c r="AW816" s="85"/>
      <c r="AX816" s="85"/>
      <c r="AY816" s="85"/>
    </row>
    <row r="817" spans="1:51" s="146" customFormat="1">
      <c r="A817" s="128"/>
      <c r="B817" s="129"/>
      <c r="C817" s="86"/>
      <c r="D817" s="86"/>
      <c r="E817" s="85"/>
      <c r="F817" s="85"/>
      <c r="G817" s="85"/>
      <c r="H817" s="85"/>
      <c r="I817" s="85"/>
      <c r="J817" s="85"/>
      <c r="K817" s="85"/>
      <c r="L817" s="85"/>
      <c r="M817" s="85"/>
      <c r="N817" s="85"/>
      <c r="O817" s="85"/>
      <c r="P817" s="85"/>
      <c r="Q817" s="85"/>
      <c r="R817" s="85"/>
      <c r="S817" s="85"/>
      <c r="T817" s="85"/>
      <c r="U817" s="85"/>
      <c r="V817" s="85"/>
      <c r="W817" s="85"/>
      <c r="X817" s="85"/>
      <c r="Y817" s="85"/>
      <c r="Z817" s="85"/>
      <c r="AA817" s="85"/>
      <c r="AB817" s="85"/>
      <c r="AC817" s="85"/>
      <c r="AD817" s="85"/>
      <c r="AE817" s="85"/>
      <c r="AF817" s="85"/>
      <c r="AG817" s="85"/>
      <c r="AH817" s="85"/>
      <c r="AI817" s="85"/>
      <c r="AJ817" s="85"/>
      <c r="AK817" s="85"/>
      <c r="AL817" s="85"/>
      <c r="AM817" s="85"/>
      <c r="AN817" s="85"/>
      <c r="AO817" s="85"/>
      <c r="AP817" s="85"/>
      <c r="AQ817" s="85"/>
      <c r="AR817" s="85"/>
      <c r="AS817" s="85"/>
      <c r="AT817" s="85"/>
      <c r="AU817" s="85"/>
      <c r="AV817" s="85"/>
      <c r="AW817" s="85"/>
      <c r="AX817" s="85"/>
      <c r="AY817" s="85"/>
    </row>
    <row r="818" spans="1:51" s="146" customFormat="1">
      <c r="A818" s="128"/>
      <c r="B818" s="129"/>
      <c r="C818" s="86"/>
      <c r="D818" s="86"/>
      <c r="E818" s="8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c r="AH818" s="85"/>
      <c r="AI818" s="85"/>
      <c r="AJ818" s="85"/>
      <c r="AK818" s="85"/>
      <c r="AL818" s="85"/>
      <c r="AM818" s="85"/>
      <c r="AN818" s="85"/>
      <c r="AO818" s="85"/>
      <c r="AP818" s="85"/>
      <c r="AQ818" s="85"/>
      <c r="AR818" s="85"/>
      <c r="AS818" s="85"/>
      <c r="AT818" s="85"/>
      <c r="AU818" s="85"/>
      <c r="AV818" s="85"/>
      <c r="AW818" s="85"/>
      <c r="AX818" s="85"/>
      <c r="AY818" s="85"/>
    </row>
    <row r="819" spans="1:51" s="146" customFormat="1">
      <c r="A819" s="128"/>
      <c r="B819" s="129"/>
      <c r="C819" s="86"/>
      <c r="D819" s="86"/>
      <c r="E819" s="8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c r="AH819" s="85"/>
      <c r="AI819" s="85"/>
      <c r="AJ819" s="85"/>
      <c r="AK819" s="85"/>
      <c r="AL819" s="85"/>
      <c r="AM819" s="85"/>
      <c r="AN819" s="85"/>
      <c r="AO819" s="85"/>
      <c r="AP819" s="85"/>
      <c r="AQ819" s="85"/>
      <c r="AR819" s="85"/>
      <c r="AS819" s="85"/>
      <c r="AT819" s="85"/>
      <c r="AU819" s="85"/>
      <c r="AV819" s="85"/>
      <c r="AW819" s="85"/>
      <c r="AX819" s="85"/>
      <c r="AY819" s="85"/>
    </row>
    <row r="820" spans="1:51" s="146" customFormat="1">
      <c r="A820" s="128"/>
      <c r="B820" s="129"/>
      <c r="C820" s="86"/>
      <c r="D820" s="86"/>
      <c r="E820" s="85"/>
      <c r="F820" s="85"/>
      <c r="G820" s="85"/>
      <c r="H820" s="85"/>
      <c r="I820" s="85"/>
      <c r="J820" s="85"/>
      <c r="K820" s="85"/>
      <c r="L820" s="85"/>
      <c r="M820" s="85"/>
      <c r="N820" s="85"/>
      <c r="O820" s="85"/>
      <c r="P820" s="85"/>
      <c r="Q820" s="85"/>
      <c r="R820" s="85"/>
      <c r="S820" s="85"/>
      <c r="T820" s="85"/>
      <c r="U820" s="85"/>
      <c r="V820" s="85"/>
      <c r="W820" s="85"/>
      <c r="X820" s="85"/>
      <c r="Y820" s="85"/>
      <c r="Z820" s="85"/>
      <c r="AA820" s="85"/>
      <c r="AB820" s="85"/>
      <c r="AC820" s="85"/>
      <c r="AD820" s="85"/>
      <c r="AE820" s="85"/>
      <c r="AF820" s="85"/>
      <c r="AG820" s="85"/>
      <c r="AH820" s="85"/>
      <c r="AI820" s="85"/>
      <c r="AJ820" s="85"/>
      <c r="AK820" s="85"/>
      <c r="AL820" s="85"/>
      <c r="AM820" s="85"/>
      <c r="AN820" s="85"/>
      <c r="AO820" s="85"/>
      <c r="AP820" s="85"/>
      <c r="AQ820" s="85"/>
      <c r="AR820" s="85"/>
      <c r="AS820" s="85"/>
      <c r="AT820" s="85"/>
      <c r="AU820" s="85"/>
      <c r="AV820" s="85"/>
      <c r="AW820" s="85"/>
      <c r="AX820" s="85"/>
      <c r="AY820" s="85"/>
    </row>
    <row r="821" spans="1:51" s="146" customFormat="1">
      <c r="A821" s="128"/>
      <c r="B821" s="129"/>
      <c r="C821" s="86"/>
      <c r="D821" s="86"/>
      <c r="E821" s="85"/>
      <c r="F821" s="85"/>
      <c r="G821" s="85"/>
      <c r="H821" s="85"/>
      <c r="I821" s="85"/>
      <c r="J821" s="85"/>
      <c r="K821" s="85"/>
      <c r="L821" s="85"/>
      <c r="M821" s="85"/>
      <c r="N821" s="85"/>
      <c r="O821" s="85"/>
      <c r="P821" s="85"/>
      <c r="Q821" s="85"/>
      <c r="R821" s="85"/>
      <c r="S821" s="85"/>
      <c r="T821" s="85"/>
      <c r="U821" s="85"/>
      <c r="V821" s="85"/>
      <c r="W821" s="85"/>
      <c r="X821" s="85"/>
      <c r="Y821" s="85"/>
      <c r="Z821" s="85"/>
      <c r="AA821" s="85"/>
      <c r="AB821" s="85"/>
      <c r="AC821" s="85"/>
      <c r="AD821" s="85"/>
      <c r="AE821" s="85"/>
      <c r="AF821" s="85"/>
      <c r="AG821" s="85"/>
      <c r="AH821" s="85"/>
      <c r="AI821" s="85"/>
      <c r="AJ821" s="85"/>
      <c r="AK821" s="85"/>
      <c r="AL821" s="85"/>
      <c r="AM821" s="85"/>
      <c r="AN821" s="85"/>
      <c r="AO821" s="85"/>
      <c r="AP821" s="85"/>
      <c r="AQ821" s="85"/>
      <c r="AR821" s="85"/>
      <c r="AS821" s="85"/>
      <c r="AT821" s="85"/>
      <c r="AU821" s="85"/>
      <c r="AV821" s="85"/>
      <c r="AW821" s="85"/>
      <c r="AX821" s="85"/>
      <c r="AY821" s="85"/>
    </row>
    <row r="822" spans="1:51" s="146" customFormat="1">
      <c r="A822" s="128"/>
      <c r="B822" s="129"/>
      <c r="C822" s="86"/>
      <c r="D822" s="86"/>
      <c r="E822" s="85"/>
      <c r="F822" s="85"/>
      <c r="G822" s="85"/>
      <c r="H822" s="85"/>
      <c r="I822" s="85"/>
      <c r="J822" s="85"/>
      <c r="K822" s="85"/>
      <c r="L822" s="85"/>
      <c r="M822" s="85"/>
      <c r="N822" s="85"/>
      <c r="O822" s="85"/>
      <c r="P822" s="85"/>
      <c r="Q822" s="85"/>
      <c r="R822" s="85"/>
      <c r="S822" s="85"/>
      <c r="T822" s="85"/>
      <c r="U822" s="85"/>
      <c r="V822" s="85"/>
      <c r="W822" s="85"/>
      <c r="X822" s="85"/>
      <c r="Y822" s="85"/>
      <c r="Z822" s="85"/>
      <c r="AA822" s="85"/>
      <c r="AB822" s="85"/>
      <c r="AC822" s="85"/>
      <c r="AD822" s="85"/>
      <c r="AE822" s="85"/>
      <c r="AF822" s="85"/>
      <c r="AG822" s="85"/>
      <c r="AH822" s="85"/>
      <c r="AI822" s="85"/>
      <c r="AJ822" s="85"/>
      <c r="AK822" s="85"/>
      <c r="AL822" s="85"/>
      <c r="AM822" s="85"/>
      <c r="AN822" s="85"/>
      <c r="AO822" s="85"/>
      <c r="AP822" s="85"/>
      <c r="AQ822" s="85"/>
      <c r="AR822" s="85"/>
      <c r="AS822" s="85"/>
      <c r="AT822" s="85"/>
      <c r="AU822" s="85"/>
      <c r="AV822" s="85"/>
      <c r="AW822" s="85"/>
      <c r="AX822" s="85"/>
      <c r="AY822" s="85"/>
    </row>
    <row r="823" spans="1:51" s="146" customFormat="1">
      <c r="A823" s="128"/>
      <c r="B823" s="129"/>
      <c r="C823" s="86"/>
      <c r="D823" s="86"/>
      <c r="E823" s="85"/>
      <c r="F823" s="85"/>
      <c r="G823" s="85"/>
      <c r="H823" s="85"/>
      <c r="I823" s="85"/>
      <c r="J823" s="85"/>
      <c r="K823" s="85"/>
      <c r="L823" s="85"/>
      <c r="M823" s="85"/>
      <c r="N823" s="85"/>
      <c r="O823" s="85"/>
      <c r="P823" s="85"/>
      <c r="Q823" s="85"/>
      <c r="R823" s="85"/>
      <c r="S823" s="85"/>
      <c r="T823" s="85"/>
      <c r="U823" s="85"/>
      <c r="V823" s="85"/>
      <c r="W823" s="85"/>
      <c r="X823" s="85"/>
      <c r="Y823" s="85"/>
      <c r="Z823" s="85"/>
      <c r="AA823" s="85"/>
      <c r="AB823" s="85"/>
      <c r="AC823" s="85"/>
      <c r="AD823" s="85"/>
      <c r="AE823" s="85"/>
      <c r="AF823" s="85"/>
      <c r="AG823" s="85"/>
      <c r="AH823" s="85"/>
      <c r="AI823" s="85"/>
      <c r="AJ823" s="85"/>
      <c r="AK823" s="85"/>
      <c r="AL823" s="85"/>
      <c r="AM823" s="85"/>
      <c r="AN823" s="85"/>
      <c r="AO823" s="85"/>
      <c r="AP823" s="85"/>
      <c r="AQ823" s="85"/>
      <c r="AR823" s="85"/>
      <c r="AS823" s="85"/>
      <c r="AT823" s="85"/>
      <c r="AU823" s="85"/>
      <c r="AV823" s="85"/>
      <c r="AW823" s="85"/>
      <c r="AX823" s="85"/>
      <c r="AY823" s="85"/>
    </row>
    <row r="824" spans="1:51" s="146" customFormat="1">
      <c r="A824" s="128"/>
      <c r="B824" s="129"/>
      <c r="C824" s="86"/>
      <c r="D824" s="86"/>
      <c r="E824" s="85"/>
      <c r="F824" s="85"/>
      <c r="G824" s="85"/>
      <c r="H824" s="85"/>
      <c r="I824" s="85"/>
      <c r="J824" s="85"/>
      <c r="K824" s="85"/>
      <c r="L824" s="85"/>
      <c r="M824" s="85"/>
      <c r="N824" s="85"/>
      <c r="O824" s="85"/>
      <c r="P824" s="85"/>
      <c r="Q824" s="85"/>
      <c r="R824" s="85"/>
      <c r="S824" s="85"/>
      <c r="T824" s="85"/>
      <c r="U824" s="85"/>
      <c r="V824" s="85"/>
      <c r="W824" s="85"/>
      <c r="X824" s="85"/>
      <c r="Y824" s="85"/>
      <c r="Z824" s="85"/>
      <c r="AA824" s="85"/>
      <c r="AB824" s="85"/>
      <c r="AC824" s="85"/>
      <c r="AD824" s="85"/>
      <c r="AE824" s="85"/>
      <c r="AF824" s="85"/>
      <c r="AG824" s="85"/>
      <c r="AH824" s="85"/>
      <c r="AI824" s="85"/>
      <c r="AJ824" s="85"/>
      <c r="AK824" s="85"/>
      <c r="AL824" s="85"/>
      <c r="AM824" s="85"/>
      <c r="AN824" s="85"/>
      <c r="AO824" s="85"/>
      <c r="AP824" s="85"/>
      <c r="AQ824" s="85"/>
      <c r="AR824" s="85"/>
      <c r="AS824" s="85"/>
      <c r="AT824" s="85"/>
      <c r="AU824" s="85"/>
      <c r="AV824" s="85"/>
      <c r="AW824" s="85"/>
      <c r="AX824" s="85"/>
      <c r="AY824" s="85"/>
    </row>
    <row r="825" spans="1:51" s="146" customFormat="1">
      <c r="A825" s="128"/>
      <c r="B825" s="129"/>
      <c r="C825" s="86"/>
      <c r="D825" s="86"/>
      <c r="E825" s="85"/>
      <c r="F825" s="85"/>
      <c r="G825" s="85"/>
      <c r="H825" s="85"/>
      <c r="I825" s="85"/>
      <c r="J825" s="85"/>
      <c r="K825" s="85"/>
      <c r="L825" s="85"/>
      <c r="M825" s="85"/>
      <c r="N825" s="85"/>
      <c r="O825" s="85"/>
      <c r="P825" s="85"/>
      <c r="Q825" s="85"/>
      <c r="R825" s="85"/>
      <c r="S825" s="85"/>
      <c r="T825" s="85"/>
      <c r="U825" s="85"/>
      <c r="V825" s="85"/>
      <c r="W825" s="85"/>
      <c r="X825" s="85"/>
      <c r="Y825" s="85"/>
      <c r="Z825" s="85"/>
      <c r="AA825" s="85"/>
      <c r="AB825" s="85"/>
      <c r="AC825" s="85"/>
      <c r="AD825" s="85"/>
      <c r="AE825" s="85"/>
      <c r="AF825" s="85"/>
      <c r="AG825" s="85"/>
      <c r="AH825" s="85"/>
      <c r="AI825" s="85"/>
      <c r="AJ825" s="85"/>
      <c r="AK825" s="85"/>
      <c r="AL825" s="85"/>
      <c r="AM825" s="85"/>
      <c r="AN825" s="85"/>
      <c r="AO825" s="85"/>
      <c r="AP825" s="85"/>
      <c r="AQ825" s="85"/>
      <c r="AR825" s="85"/>
      <c r="AS825" s="85"/>
      <c r="AT825" s="85"/>
      <c r="AU825" s="85"/>
      <c r="AV825" s="85"/>
      <c r="AW825" s="85"/>
      <c r="AX825" s="85"/>
      <c r="AY825" s="85"/>
    </row>
    <row r="826" spans="1:51" s="146" customFormat="1">
      <c r="A826" s="128"/>
      <c r="B826" s="129"/>
      <c r="C826" s="86"/>
      <c r="D826" s="86"/>
      <c r="E826" s="85"/>
      <c r="F826" s="85"/>
      <c r="G826" s="85"/>
      <c r="H826" s="85"/>
      <c r="I826" s="85"/>
      <c r="J826" s="85"/>
      <c r="K826" s="85"/>
      <c r="L826" s="85"/>
      <c r="M826" s="85"/>
      <c r="N826" s="85"/>
      <c r="O826" s="85"/>
      <c r="P826" s="85"/>
      <c r="Q826" s="85"/>
      <c r="R826" s="85"/>
      <c r="S826" s="85"/>
      <c r="T826" s="85"/>
      <c r="U826" s="85"/>
      <c r="V826" s="85"/>
      <c r="W826" s="85"/>
      <c r="X826" s="85"/>
      <c r="Y826" s="85"/>
      <c r="Z826" s="85"/>
      <c r="AA826" s="85"/>
      <c r="AB826" s="85"/>
      <c r="AC826" s="85"/>
      <c r="AD826" s="85"/>
      <c r="AE826" s="85"/>
      <c r="AF826" s="85"/>
      <c r="AG826" s="85"/>
      <c r="AH826" s="85"/>
      <c r="AI826" s="85"/>
      <c r="AJ826" s="85"/>
      <c r="AK826" s="85"/>
      <c r="AL826" s="85"/>
      <c r="AM826" s="85"/>
      <c r="AN826" s="85"/>
      <c r="AO826" s="85"/>
      <c r="AP826" s="85"/>
      <c r="AQ826" s="85"/>
      <c r="AR826" s="85"/>
      <c r="AS826" s="85"/>
      <c r="AT826" s="85"/>
      <c r="AU826" s="85"/>
      <c r="AV826" s="85"/>
      <c r="AW826" s="85"/>
      <c r="AX826" s="85"/>
      <c r="AY826" s="85"/>
    </row>
    <row r="827" spans="1:51" s="146" customFormat="1">
      <c r="A827" s="128"/>
      <c r="B827" s="129"/>
      <c r="C827" s="86"/>
      <c r="D827" s="86"/>
      <c r="E827" s="85"/>
      <c r="F827" s="85"/>
      <c r="G827" s="85"/>
      <c r="H827" s="85"/>
      <c r="I827" s="85"/>
      <c r="J827" s="85"/>
      <c r="K827" s="85"/>
      <c r="L827" s="85"/>
      <c r="M827" s="85"/>
      <c r="N827" s="85"/>
      <c r="O827" s="85"/>
      <c r="P827" s="85"/>
      <c r="Q827" s="85"/>
      <c r="R827" s="85"/>
      <c r="S827" s="85"/>
      <c r="T827" s="85"/>
      <c r="U827" s="85"/>
      <c r="V827" s="85"/>
      <c r="W827" s="85"/>
      <c r="X827" s="85"/>
      <c r="Y827" s="85"/>
      <c r="Z827" s="85"/>
      <c r="AA827" s="85"/>
      <c r="AB827" s="85"/>
      <c r="AC827" s="85"/>
      <c r="AD827" s="85"/>
      <c r="AE827" s="85"/>
      <c r="AF827" s="85"/>
      <c r="AG827" s="85"/>
      <c r="AH827" s="85"/>
      <c r="AI827" s="85"/>
      <c r="AJ827" s="85"/>
      <c r="AK827" s="85"/>
      <c r="AL827" s="85"/>
      <c r="AM827" s="85"/>
      <c r="AN827" s="85"/>
      <c r="AO827" s="85"/>
      <c r="AP827" s="85"/>
      <c r="AQ827" s="85"/>
      <c r="AR827" s="85"/>
      <c r="AS827" s="85"/>
      <c r="AT827" s="85"/>
      <c r="AU827" s="85"/>
      <c r="AV827" s="85"/>
      <c r="AW827" s="85"/>
      <c r="AX827" s="85"/>
      <c r="AY827" s="85"/>
    </row>
    <row r="828" spans="1:51" s="146" customFormat="1">
      <c r="A828" s="128"/>
      <c r="B828" s="129"/>
      <c r="C828" s="86"/>
      <c r="D828" s="86"/>
      <c r="E828" s="85"/>
      <c r="F828" s="85"/>
      <c r="G828" s="85"/>
      <c r="H828" s="85"/>
      <c r="I828" s="85"/>
      <c r="J828" s="85"/>
      <c r="K828" s="85"/>
      <c r="L828" s="85"/>
      <c r="M828" s="85"/>
      <c r="N828" s="85"/>
      <c r="O828" s="85"/>
      <c r="P828" s="85"/>
      <c r="Q828" s="85"/>
      <c r="R828" s="85"/>
      <c r="S828" s="85"/>
      <c r="T828" s="85"/>
      <c r="U828" s="85"/>
      <c r="V828" s="85"/>
      <c r="W828" s="85"/>
      <c r="X828" s="85"/>
      <c r="Y828" s="85"/>
      <c r="Z828" s="85"/>
      <c r="AA828" s="85"/>
      <c r="AB828" s="85"/>
      <c r="AC828" s="85"/>
      <c r="AD828" s="85"/>
      <c r="AE828" s="85"/>
      <c r="AF828" s="85"/>
      <c r="AG828" s="85"/>
      <c r="AH828" s="85"/>
      <c r="AI828" s="85"/>
      <c r="AJ828" s="85"/>
      <c r="AK828" s="85"/>
      <c r="AL828" s="85"/>
      <c r="AM828" s="85"/>
      <c r="AN828" s="85"/>
      <c r="AO828" s="85"/>
      <c r="AP828" s="85"/>
      <c r="AQ828" s="85"/>
      <c r="AR828" s="85"/>
      <c r="AS828" s="85"/>
      <c r="AT828" s="85"/>
      <c r="AU828" s="85"/>
      <c r="AV828" s="85"/>
      <c r="AW828" s="85"/>
      <c r="AX828" s="85"/>
      <c r="AY828" s="85"/>
    </row>
    <row r="829" spans="1:51" s="146" customFormat="1">
      <c r="A829" s="128"/>
      <c r="B829" s="129"/>
      <c r="C829" s="86"/>
      <c r="D829" s="86"/>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c r="AK829" s="85"/>
      <c r="AL829" s="85"/>
      <c r="AM829" s="85"/>
      <c r="AN829" s="85"/>
      <c r="AO829" s="85"/>
      <c r="AP829" s="85"/>
      <c r="AQ829" s="85"/>
      <c r="AR829" s="85"/>
      <c r="AS829" s="85"/>
      <c r="AT829" s="85"/>
      <c r="AU829" s="85"/>
      <c r="AV829" s="85"/>
      <c r="AW829" s="85"/>
      <c r="AX829" s="85"/>
      <c r="AY829" s="85"/>
    </row>
    <row r="830" spans="1:51" s="146" customFormat="1">
      <c r="A830" s="128"/>
      <c r="B830" s="129"/>
      <c r="C830" s="86"/>
      <c r="D830" s="86"/>
      <c r="E830" s="85"/>
      <c r="F830" s="85"/>
      <c r="G830" s="85"/>
      <c r="H830" s="85"/>
      <c r="I830" s="85"/>
      <c r="J830" s="85"/>
      <c r="K830" s="85"/>
      <c r="L830" s="85"/>
      <c r="M830" s="85"/>
      <c r="N830" s="85"/>
      <c r="O830" s="85"/>
      <c r="P830" s="85"/>
      <c r="Q830" s="85"/>
      <c r="R830" s="85"/>
      <c r="S830" s="85"/>
      <c r="T830" s="85"/>
      <c r="U830" s="85"/>
      <c r="V830" s="85"/>
      <c r="W830" s="85"/>
      <c r="X830" s="85"/>
      <c r="Y830" s="85"/>
      <c r="Z830" s="85"/>
      <c r="AA830" s="85"/>
      <c r="AB830" s="85"/>
      <c r="AC830" s="85"/>
      <c r="AD830" s="85"/>
      <c r="AE830" s="85"/>
      <c r="AF830" s="85"/>
      <c r="AG830" s="85"/>
      <c r="AH830" s="85"/>
      <c r="AI830" s="85"/>
      <c r="AJ830" s="85"/>
      <c r="AK830" s="85"/>
      <c r="AL830" s="85"/>
      <c r="AM830" s="85"/>
      <c r="AN830" s="85"/>
      <c r="AO830" s="85"/>
      <c r="AP830" s="85"/>
      <c r="AQ830" s="85"/>
      <c r="AR830" s="85"/>
      <c r="AS830" s="85"/>
      <c r="AT830" s="85"/>
      <c r="AU830" s="85"/>
      <c r="AV830" s="85"/>
      <c r="AW830" s="85"/>
      <c r="AX830" s="85"/>
      <c r="AY830" s="85"/>
    </row>
    <row r="831" spans="1:51" s="146" customFormat="1">
      <c r="A831" s="128"/>
      <c r="B831" s="129"/>
      <c r="C831" s="86"/>
      <c r="D831" s="86"/>
      <c r="E831" s="85"/>
      <c r="F831" s="85"/>
      <c r="G831" s="85"/>
      <c r="H831" s="85"/>
      <c r="I831" s="85"/>
      <c r="J831" s="85"/>
      <c r="K831" s="85"/>
      <c r="L831" s="85"/>
      <c r="M831" s="85"/>
      <c r="N831" s="85"/>
      <c r="O831" s="85"/>
      <c r="P831" s="85"/>
      <c r="Q831" s="85"/>
      <c r="R831" s="85"/>
      <c r="S831" s="85"/>
      <c r="T831" s="85"/>
      <c r="U831" s="85"/>
      <c r="V831" s="85"/>
      <c r="W831" s="85"/>
      <c r="X831" s="85"/>
      <c r="Y831" s="85"/>
      <c r="Z831" s="85"/>
      <c r="AA831" s="85"/>
      <c r="AB831" s="85"/>
      <c r="AC831" s="85"/>
      <c r="AD831" s="85"/>
      <c r="AE831" s="85"/>
      <c r="AF831" s="85"/>
      <c r="AG831" s="85"/>
      <c r="AH831" s="85"/>
      <c r="AI831" s="85"/>
      <c r="AJ831" s="85"/>
      <c r="AK831" s="85"/>
      <c r="AL831" s="85"/>
      <c r="AM831" s="85"/>
      <c r="AN831" s="85"/>
      <c r="AO831" s="85"/>
      <c r="AP831" s="85"/>
      <c r="AQ831" s="85"/>
      <c r="AR831" s="85"/>
      <c r="AS831" s="85"/>
      <c r="AT831" s="85"/>
      <c r="AU831" s="85"/>
      <c r="AV831" s="85"/>
      <c r="AW831" s="85"/>
      <c r="AX831" s="85"/>
      <c r="AY831" s="85"/>
    </row>
    <row r="832" spans="1:51" s="146" customFormat="1">
      <c r="A832" s="128"/>
      <c r="B832" s="129"/>
      <c r="C832" s="86"/>
      <c r="D832" s="86"/>
      <c r="E832" s="85"/>
      <c r="F832" s="85"/>
      <c r="G832" s="85"/>
      <c r="H832" s="85"/>
      <c r="I832" s="85"/>
      <c r="J832" s="85"/>
      <c r="K832" s="85"/>
      <c r="L832" s="85"/>
      <c r="M832" s="85"/>
      <c r="N832" s="85"/>
      <c r="O832" s="85"/>
      <c r="P832" s="85"/>
      <c r="Q832" s="85"/>
      <c r="R832" s="85"/>
      <c r="S832" s="85"/>
      <c r="T832" s="85"/>
      <c r="U832" s="85"/>
      <c r="V832" s="85"/>
      <c r="W832" s="85"/>
      <c r="X832" s="85"/>
      <c r="Y832" s="85"/>
      <c r="Z832" s="85"/>
      <c r="AA832" s="85"/>
      <c r="AB832" s="85"/>
      <c r="AC832" s="85"/>
      <c r="AD832" s="85"/>
      <c r="AE832" s="85"/>
      <c r="AF832" s="85"/>
      <c r="AG832" s="85"/>
      <c r="AH832" s="85"/>
      <c r="AI832" s="85"/>
      <c r="AJ832" s="85"/>
      <c r="AK832" s="85"/>
      <c r="AL832" s="85"/>
      <c r="AM832" s="85"/>
      <c r="AN832" s="85"/>
      <c r="AO832" s="85"/>
      <c r="AP832" s="85"/>
      <c r="AQ832" s="85"/>
      <c r="AR832" s="85"/>
      <c r="AS832" s="85"/>
      <c r="AT832" s="85"/>
      <c r="AU832" s="85"/>
      <c r="AV832" s="85"/>
      <c r="AW832" s="85"/>
      <c r="AX832" s="85"/>
      <c r="AY832" s="85"/>
    </row>
    <row r="833" spans="1:51" s="146" customFormat="1">
      <c r="A833" s="128"/>
      <c r="B833" s="129"/>
      <c r="C833" s="86"/>
      <c r="D833" s="86"/>
      <c r="E833" s="85"/>
      <c r="F833" s="85"/>
      <c r="G833" s="85"/>
      <c r="H833" s="85"/>
      <c r="I833" s="85"/>
      <c r="J833" s="85"/>
      <c r="K833" s="85"/>
      <c r="L833" s="85"/>
      <c r="M833" s="85"/>
      <c r="N833" s="85"/>
      <c r="O833" s="85"/>
      <c r="P833" s="85"/>
      <c r="Q833" s="85"/>
      <c r="R833" s="85"/>
      <c r="S833" s="85"/>
      <c r="T833" s="85"/>
      <c r="U833" s="85"/>
      <c r="V833" s="85"/>
      <c r="W833" s="85"/>
      <c r="X833" s="85"/>
      <c r="Y833" s="85"/>
      <c r="Z833" s="85"/>
      <c r="AA833" s="85"/>
      <c r="AB833" s="85"/>
      <c r="AC833" s="85"/>
      <c r="AD833" s="85"/>
      <c r="AE833" s="85"/>
      <c r="AF833" s="85"/>
      <c r="AG833" s="85"/>
      <c r="AH833" s="85"/>
      <c r="AI833" s="85"/>
      <c r="AJ833" s="85"/>
      <c r="AK833" s="85"/>
      <c r="AL833" s="85"/>
      <c r="AM833" s="85"/>
      <c r="AN833" s="85"/>
      <c r="AO833" s="85"/>
      <c r="AP833" s="85"/>
      <c r="AQ833" s="85"/>
      <c r="AR833" s="85"/>
      <c r="AS833" s="85"/>
      <c r="AT833" s="85"/>
      <c r="AU833" s="85"/>
      <c r="AV833" s="85"/>
      <c r="AW833" s="85"/>
      <c r="AX833" s="85"/>
      <c r="AY833" s="85"/>
    </row>
    <row r="834" spans="1:51" s="146" customFormat="1">
      <c r="A834" s="128"/>
      <c r="B834" s="129"/>
      <c r="C834" s="86"/>
      <c r="D834" s="86"/>
      <c r="E834" s="85"/>
      <c r="F834" s="85"/>
      <c r="G834" s="85"/>
      <c r="H834" s="85"/>
      <c r="I834" s="85"/>
      <c r="J834" s="85"/>
      <c r="K834" s="85"/>
      <c r="L834" s="85"/>
      <c r="M834" s="85"/>
      <c r="N834" s="85"/>
      <c r="O834" s="85"/>
      <c r="P834" s="85"/>
      <c r="Q834" s="85"/>
      <c r="R834" s="85"/>
      <c r="S834" s="85"/>
      <c r="T834" s="85"/>
      <c r="U834" s="85"/>
      <c r="V834" s="85"/>
      <c r="W834" s="85"/>
      <c r="X834" s="85"/>
      <c r="Y834" s="85"/>
      <c r="Z834" s="85"/>
      <c r="AA834" s="85"/>
      <c r="AB834" s="85"/>
      <c r="AC834" s="85"/>
      <c r="AD834" s="85"/>
      <c r="AE834" s="85"/>
      <c r="AF834" s="85"/>
      <c r="AG834" s="85"/>
      <c r="AH834" s="85"/>
      <c r="AI834" s="85"/>
      <c r="AJ834" s="85"/>
      <c r="AK834" s="85"/>
      <c r="AL834" s="85"/>
      <c r="AM834" s="85"/>
      <c r="AN834" s="85"/>
      <c r="AO834" s="85"/>
      <c r="AP834" s="85"/>
      <c r="AQ834" s="85"/>
      <c r="AR834" s="85"/>
      <c r="AS834" s="85"/>
      <c r="AT834" s="85"/>
      <c r="AU834" s="85"/>
      <c r="AV834" s="85"/>
      <c r="AW834" s="85"/>
      <c r="AX834" s="85"/>
      <c r="AY834" s="85"/>
    </row>
    <row r="835" spans="1:51" s="146" customFormat="1">
      <c r="A835" s="128"/>
      <c r="B835" s="129"/>
      <c r="C835" s="86"/>
      <c r="D835" s="86"/>
      <c r="E835" s="85"/>
      <c r="F835" s="85"/>
      <c r="G835" s="85"/>
      <c r="H835" s="85"/>
      <c r="I835" s="85"/>
      <c r="J835" s="85"/>
      <c r="K835" s="85"/>
      <c r="L835" s="85"/>
      <c r="M835" s="85"/>
      <c r="N835" s="85"/>
      <c r="O835" s="85"/>
      <c r="P835" s="85"/>
      <c r="Q835" s="85"/>
      <c r="R835" s="85"/>
      <c r="S835" s="85"/>
      <c r="T835" s="85"/>
      <c r="U835" s="85"/>
      <c r="V835" s="85"/>
      <c r="W835" s="85"/>
      <c r="X835" s="85"/>
      <c r="Y835" s="85"/>
      <c r="Z835" s="85"/>
      <c r="AA835" s="85"/>
      <c r="AB835" s="85"/>
      <c r="AC835" s="85"/>
      <c r="AD835" s="85"/>
      <c r="AE835" s="85"/>
      <c r="AF835" s="85"/>
      <c r="AG835" s="85"/>
      <c r="AH835" s="85"/>
      <c r="AI835" s="85"/>
      <c r="AJ835" s="85"/>
      <c r="AK835" s="85"/>
      <c r="AL835" s="85"/>
      <c r="AM835" s="85"/>
      <c r="AN835" s="85"/>
      <c r="AO835" s="85"/>
      <c r="AP835" s="85"/>
      <c r="AQ835" s="85"/>
      <c r="AR835" s="85"/>
      <c r="AS835" s="85"/>
      <c r="AT835" s="85"/>
      <c r="AU835" s="85"/>
      <c r="AV835" s="85"/>
      <c r="AW835" s="85"/>
      <c r="AX835" s="85"/>
      <c r="AY835" s="85"/>
    </row>
    <row r="836" spans="1:51" s="146" customFormat="1">
      <c r="A836" s="128"/>
      <c r="B836" s="129"/>
      <c r="C836" s="86"/>
      <c r="D836" s="86"/>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c r="AG836" s="85"/>
      <c r="AH836" s="85"/>
      <c r="AI836" s="85"/>
      <c r="AJ836" s="85"/>
      <c r="AK836" s="85"/>
      <c r="AL836" s="85"/>
      <c r="AM836" s="85"/>
      <c r="AN836" s="85"/>
      <c r="AO836" s="85"/>
      <c r="AP836" s="85"/>
      <c r="AQ836" s="85"/>
      <c r="AR836" s="85"/>
      <c r="AS836" s="85"/>
      <c r="AT836" s="85"/>
      <c r="AU836" s="85"/>
      <c r="AV836" s="85"/>
      <c r="AW836" s="85"/>
      <c r="AX836" s="85"/>
      <c r="AY836" s="85"/>
    </row>
    <row r="837" spans="1:51" s="146" customFormat="1">
      <c r="A837" s="128"/>
      <c r="B837" s="129"/>
      <c r="C837" s="86"/>
      <c r="D837" s="86"/>
      <c r="E837" s="85"/>
      <c r="F837" s="85"/>
      <c r="G837" s="85"/>
      <c r="H837" s="85"/>
      <c r="I837" s="85"/>
      <c r="J837" s="85"/>
      <c r="K837" s="85"/>
      <c r="L837" s="85"/>
      <c r="M837" s="85"/>
      <c r="N837" s="85"/>
      <c r="O837" s="85"/>
      <c r="P837" s="85"/>
      <c r="Q837" s="85"/>
      <c r="R837" s="85"/>
      <c r="S837" s="85"/>
      <c r="T837" s="85"/>
      <c r="U837" s="85"/>
      <c r="V837" s="85"/>
      <c r="W837" s="85"/>
      <c r="X837" s="85"/>
      <c r="Y837" s="85"/>
      <c r="Z837" s="85"/>
      <c r="AA837" s="85"/>
      <c r="AB837" s="85"/>
      <c r="AC837" s="85"/>
      <c r="AD837" s="85"/>
      <c r="AE837" s="85"/>
      <c r="AF837" s="85"/>
      <c r="AG837" s="85"/>
      <c r="AH837" s="85"/>
      <c r="AI837" s="85"/>
      <c r="AJ837" s="85"/>
      <c r="AK837" s="85"/>
      <c r="AL837" s="85"/>
      <c r="AM837" s="85"/>
      <c r="AN837" s="85"/>
      <c r="AO837" s="85"/>
      <c r="AP837" s="85"/>
      <c r="AQ837" s="85"/>
      <c r="AR837" s="85"/>
      <c r="AS837" s="85"/>
      <c r="AT837" s="85"/>
      <c r="AU837" s="85"/>
      <c r="AV837" s="85"/>
      <c r="AW837" s="85"/>
      <c r="AX837" s="85"/>
      <c r="AY837" s="85"/>
    </row>
    <row r="838" spans="1:51" s="146" customFormat="1">
      <c r="A838" s="128"/>
      <c r="B838" s="129"/>
      <c r="C838" s="86"/>
      <c r="D838" s="86"/>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c r="AG838" s="85"/>
      <c r="AH838" s="85"/>
      <c r="AI838" s="85"/>
      <c r="AJ838" s="85"/>
      <c r="AK838" s="85"/>
      <c r="AL838" s="85"/>
      <c r="AM838" s="85"/>
      <c r="AN838" s="85"/>
      <c r="AO838" s="85"/>
      <c r="AP838" s="85"/>
      <c r="AQ838" s="85"/>
      <c r="AR838" s="85"/>
      <c r="AS838" s="85"/>
      <c r="AT838" s="85"/>
      <c r="AU838" s="85"/>
      <c r="AV838" s="85"/>
      <c r="AW838" s="85"/>
      <c r="AX838" s="85"/>
      <c r="AY838" s="85"/>
    </row>
    <row r="839" spans="1:51" s="146" customFormat="1">
      <c r="A839" s="128"/>
      <c r="B839" s="129"/>
      <c r="C839" s="86"/>
      <c r="D839" s="86"/>
      <c r="E839" s="85"/>
      <c r="F839" s="85"/>
      <c r="G839" s="85"/>
      <c r="H839" s="85"/>
      <c r="I839" s="85"/>
      <c r="J839" s="85"/>
      <c r="K839" s="85"/>
      <c r="L839" s="85"/>
      <c r="M839" s="85"/>
      <c r="N839" s="85"/>
      <c r="O839" s="85"/>
      <c r="P839" s="85"/>
      <c r="Q839" s="85"/>
      <c r="R839" s="85"/>
      <c r="S839" s="85"/>
      <c r="T839" s="85"/>
      <c r="U839" s="85"/>
      <c r="V839" s="85"/>
      <c r="W839" s="85"/>
      <c r="X839" s="85"/>
      <c r="Y839" s="85"/>
      <c r="Z839" s="85"/>
      <c r="AA839" s="85"/>
      <c r="AB839" s="85"/>
      <c r="AC839" s="85"/>
      <c r="AD839" s="85"/>
      <c r="AE839" s="85"/>
      <c r="AF839" s="85"/>
      <c r="AG839" s="85"/>
      <c r="AH839" s="85"/>
      <c r="AI839" s="85"/>
      <c r="AJ839" s="85"/>
      <c r="AK839" s="85"/>
      <c r="AL839" s="85"/>
      <c r="AM839" s="85"/>
      <c r="AN839" s="85"/>
      <c r="AO839" s="85"/>
      <c r="AP839" s="85"/>
      <c r="AQ839" s="85"/>
      <c r="AR839" s="85"/>
      <c r="AS839" s="85"/>
      <c r="AT839" s="85"/>
      <c r="AU839" s="85"/>
      <c r="AV839" s="85"/>
      <c r="AW839" s="85"/>
      <c r="AX839" s="85"/>
      <c r="AY839" s="85"/>
    </row>
    <row r="840" spans="1:51" s="146" customFormat="1">
      <c r="A840" s="128"/>
      <c r="B840" s="129"/>
      <c r="C840" s="86"/>
      <c r="D840" s="86"/>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c r="AG840" s="85"/>
      <c r="AH840" s="85"/>
      <c r="AI840" s="85"/>
      <c r="AJ840" s="85"/>
      <c r="AK840" s="85"/>
      <c r="AL840" s="85"/>
      <c r="AM840" s="85"/>
      <c r="AN840" s="85"/>
      <c r="AO840" s="85"/>
      <c r="AP840" s="85"/>
      <c r="AQ840" s="85"/>
      <c r="AR840" s="85"/>
      <c r="AS840" s="85"/>
      <c r="AT840" s="85"/>
      <c r="AU840" s="85"/>
      <c r="AV840" s="85"/>
      <c r="AW840" s="85"/>
      <c r="AX840" s="85"/>
      <c r="AY840" s="85"/>
    </row>
    <row r="841" spans="1:51" s="146" customFormat="1">
      <c r="A841" s="128"/>
      <c r="B841" s="129"/>
      <c r="C841" s="86"/>
      <c r="D841" s="86"/>
      <c r="E841" s="85"/>
      <c r="F841" s="85"/>
      <c r="G841" s="85"/>
      <c r="H841" s="85"/>
      <c r="I841" s="85"/>
      <c r="J841" s="85"/>
      <c r="K841" s="85"/>
      <c r="L841" s="85"/>
      <c r="M841" s="85"/>
      <c r="N841" s="85"/>
      <c r="O841" s="85"/>
      <c r="P841" s="85"/>
      <c r="Q841" s="85"/>
      <c r="R841" s="85"/>
      <c r="S841" s="85"/>
      <c r="T841" s="85"/>
      <c r="U841" s="85"/>
      <c r="V841" s="85"/>
      <c r="W841" s="85"/>
      <c r="X841" s="85"/>
      <c r="Y841" s="85"/>
      <c r="Z841" s="85"/>
      <c r="AA841" s="85"/>
      <c r="AB841" s="85"/>
      <c r="AC841" s="85"/>
      <c r="AD841" s="85"/>
      <c r="AE841" s="85"/>
      <c r="AF841" s="85"/>
      <c r="AG841" s="85"/>
      <c r="AH841" s="85"/>
      <c r="AI841" s="85"/>
      <c r="AJ841" s="85"/>
      <c r="AK841" s="85"/>
      <c r="AL841" s="85"/>
      <c r="AM841" s="85"/>
      <c r="AN841" s="85"/>
      <c r="AO841" s="85"/>
      <c r="AP841" s="85"/>
      <c r="AQ841" s="85"/>
      <c r="AR841" s="85"/>
      <c r="AS841" s="85"/>
      <c r="AT841" s="85"/>
      <c r="AU841" s="85"/>
      <c r="AV841" s="85"/>
      <c r="AW841" s="85"/>
      <c r="AX841" s="85"/>
      <c r="AY841" s="85"/>
    </row>
    <row r="842" spans="1:51" s="146" customFormat="1">
      <c r="A842" s="128"/>
      <c r="B842" s="129"/>
      <c r="C842" s="86"/>
      <c r="D842" s="86"/>
      <c r="E842" s="85"/>
      <c r="F842" s="85"/>
      <c r="G842" s="85"/>
      <c r="H842" s="85"/>
      <c r="I842" s="85"/>
      <c r="J842" s="85"/>
      <c r="K842" s="85"/>
      <c r="L842" s="85"/>
      <c r="M842" s="85"/>
      <c r="N842" s="85"/>
      <c r="O842" s="85"/>
      <c r="P842" s="85"/>
      <c r="Q842" s="85"/>
      <c r="R842" s="85"/>
      <c r="S842" s="85"/>
      <c r="T842" s="85"/>
      <c r="U842" s="85"/>
      <c r="V842" s="85"/>
      <c r="W842" s="85"/>
      <c r="X842" s="85"/>
      <c r="Y842" s="85"/>
      <c r="Z842" s="85"/>
      <c r="AA842" s="85"/>
      <c r="AB842" s="85"/>
      <c r="AC842" s="85"/>
      <c r="AD842" s="85"/>
      <c r="AE842" s="85"/>
      <c r="AF842" s="85"/>
      <c r="AG842" s="85"/>
      <c r="AH842" s="85"/>
      <c r="AI842" s="85"/>
      <c r="AJ842" s="85"/>
      <c r="AK842" s="85"/>
      <c r="AL842" s="85"/>
      <c r="AM842" s="85"/>
      <c r="AN842" s="85"/>
      <c r="AO842" s="85"/>
      <c r="AP842" s="85"/>
      <c r="AQ842" s="85"/>
      <c r="AR842" s="85"/>
      <c r="AS842" s="85"/>
      <c r="AT842" s="85"/>
      <c r="AU842" s="85"/>
      <c r="AV842" s="85"/>
      <c r="AW842" s="85"/>
      <c r="AX842" s="85"/>
      <c r="AY842" s="85"/>
    </row>
    <row r="843" spans="1:51" s="146" customFormat="1">
      <c r="A843" s="128"/>
      <c r="B843" s="129"/>
      <c r="C843" s="86"/>
      <c r="D843" s="86"/>
      <c r="E843" s="85"/>
      <c r="F843" s="85"/>
      <c r="G843" s="85"/>
      <c r="H843" s="85"/>
      <c r="I843" s="85"/>
      <c r="J843" s="85"/>
      <c r="K843" s="85"/>
      <c r="L843" s="85"/>
      <c r="M843" s="85"/>
      <c r="N843" s="85"/>
      <c r="O843" s="85"/>
      <c r="P843" s="85"/>
      <c r="Q843" s="85"/>
      <c r="R843" s="85"/>
      <c r="S843" s="85"/>
      <c r="T843" s="85"/>
      <c r="U843" s="85"/>
      <c r="V843" s="85"/>
      <c r="W843" s="85"/>
      <c r="X843" s="85"/>
      <c r="Y843" s="85"/>
      <c r="Z843" s="85"/>
      <c r="AA843" s="85"/>
      <c r="AB843" s="85"/>
      <c r="AC843" s="85"/>
      <c r="AD843" s="85"/>
      <c r="AE843" s="85"/>
      <c r="AF843" s="85"/>
      <c r="AG843" s="85"/>
      <c r="AH843" s="85"/>
      <c r="AI843" s="85"/>
      <c r="AJ843" s="85"/>
      <c r="AK843" s="85"/>
      <c r="AL843" s="85"/>
      <c r="AM843" s="85"/>
      <c r="AN843" s="85"/>
      <c r="AO843" s="85"/>
      <c r="AP843" s="85"/>
      <c r="AQ843" s="85"/>
      <c r="AR843" s="85"/>
      <c r="AS843" s="85"/>
      <c r="AT843" s="85"/>
      <c r="AU843" s="85"/>
      <c r="AV843" s="85"/>
      <c r="AW843" s="85"/>
      <c r="AX843" s="85"/>
      <c r="AY843" s="85"/>
    </row>
    <row r="844" spans="1:51" s="146" customFormat="1">
      <c r="A844" s="128"/>
      <c r="B844" s="129"/>
      <c r="C844" s="86"/>
      <c r="D844" s="86"/>
      <c r="E844" s="85"/>
      <c r="F844" s="85"/>
      <c r="G844" s="85"/>
      <c r="H844" s="85"/>
      <c r="I844" s="85"/>
      <c r="J844" s="85"/>
      <c r="K844" s="85"/>
      <c r="L844" s="85"/>
      <c r="M844" s="85"/>
      <c r="N844" s="85"/>
      <c r="O844" s="85"/>
      <c r="P844" s="85"/>
      <c r="Q844" s="85"/>
      <c r="R844" s="85"/>
      <c r="S844" s="85"/>
      <c r="T844" s="85"/>
      <c r="U844" s="85"/>
      <c r="V844" s="85"/>
      <c r="W844" s="85"/>
      <c r="X844" s="85"/>
      <c r="Y844" s="85"/>
      <c r="Z844" s="85"/>
      <c r="AA844" s="85"/>
      <c r="AB844" s="85"/>
      <c r="AC844" s="85"/>
      <c r="AD844" s="85"/>
      <c r="AE844" s="85"/>
      <c r="AF844" s="85"/>
      <c r="AG844" s="85"/>
      <c r="AH844" s="85"/>
      <c r="AI844" s="85"/>
      <c r="AJ844" s="85"/>
      <c r="AK844" s="85"/>
      <c r="AL844" s="85"/>
      <c r="AM844" s="85"/>
      <c r="AN844" s="85"/>
      <c r="AO844" s="85"/>
      <c r="AP844" s="85"/>
      <c r="AQ844" s="85"/>
      <c r="AR844" s="85"/>
      <c r="AS844" s="85"/>
      <c r="AT844" s="85"/>
      <c r="AU844" s="85"/>
      <c r="AV844" s="85"/>
      <c r="AW844" s="85"/>
      <c r="AX844" s="85"/>
      <c r="AY844" s="85"/>
    </row>
    <row r="845" spans="1:51" s="146" customFormat="1">
      <c r="A845" s="128"/>
      <c r="B845" s="129"/>
      <c r="C845" s="86"/>
      <c r="D845" s="86"/>
      <c r="E845" s="85"/>
      <c r="F845" s="85"/>
      <c r="G845" s="85"/>
      <c r="H845" s="85"/>
      <c r="I845" s="85"/>
      <c r="J845" s="85"/>
      <c r="K845" s="85"/>
      <c r="L845" s="85"/>
      <c r="M845" s="85"/>
      <c r="N845" s="85"/>
      <c r="O845" s="85"/>
      <c r="P845" s="85"/>
      <c r="Q845" s="85"/>
      <c r="R845" s="85"/>
      <c r="S845" s="85"/>
      <c r="T845" s="85"/>
      <c r="U845" s="85"/>
      <c r="V845" s="85"/>
      <c r="W845" s="85"/>
      <c r="X845" s="85"/>
      <c r="Y845" s="85"/>
      <c r="Z845" s="85"/>
      <c r="AA845" s="85"/>
      <c r="AB845" s="85"/>
      <c r="AC845" s="85"/>
      <c r="AD845" s="85"/>
      <c r="AE845" s="85"/>
      <c r="AF845" s="85"/>
      <c r="AG845" s="85"/>
      <c r="AH845" s="85"/>
      <c r="AI845" s="85"/>
      <c r="AJ845" s="85"/>
      <c r="AK845" s="85"/>
      <c r="AL845" s="85"/>
      <c r="AM845" s="85"/>
      <c r="AN845" s="85"/>
      <c r="AO845" s="85"/>
      <c r="AP845" s="85"/>
      <c r="AQ845" s="85"/>
      <c r="AR845" s="85"/>
      <c r="AS845" s="85"/>
      <c r="AT845" s="85"/>
      <c r="AU845" s="85"/>
      <c r="AV845" s="85"/>
      <c r="AW845" s="85"/>
      <c r="AX845" s="85"/>
      <c r="AY845" s="85"/>
    </row>
    <row r="846" spans="1:51" s="146" customFormat="1">
      <c r="A846" s="128"/>
      <c r="B846" s="129"/>
      <c r="C846" s="86"/>
      <c r="D846" s="86"/>
      <c r="E846" s="85"/>
      <c r="F846" s="85"/>
      <c r="G846" s="85"/>
      <c r="H846" s="85"/>
      <c r="I846" s="85"/>
      <c r="J846" s="85"/>
      <c r="K846" s="85"/>
      <c r="L846" s="85"/>
      <c r="M846" s="85"/>
      <c r="N846" s="85"/>
      <c r="O846" s="85"/>
      <c r="P846" s="85"/>
      <c r="Q846" s="85"/>
      <c r="R846" s="85"/>
      <c r="S846" s="85"/>
      <c r="T846" s="85"/>
      <c r="U846" s="85"/>
      <c r="V846" s="85"/>
      <c r="W846" s="85"/>
      <c r="X846" s="85"/>
      <c r="Y846" s="85"/>
      <c r="Z846" s="85"/>
      <c r="AA846" s="85"/>
      <c r="AB846" s="85"/>
      <c r="AC846" s="85"/>
      <c r="AD846" s="85"/>
      <c r="AE846" s="85"/>
      <c r="AF846" s="85"/>
      <c r="AG846" s="85"/>
      <c r="AH846" s="85"/>
      <c r="AI846" s="85"/>
      <c r="AJ846" s="85"/>
      <c r="AK846" s="85"/>
      <c r="AL846" s="85"/>
      <c r="AM846" s="85"/>
      <c r="AN846" s="85"/>
      <c r="AO846" s="85"/>
      <c r="AP846" s="85"/>
      <c r="AQ846" s="85"/>
      <c r="AR846" s="85"/>
      <c r="AS846" s="85"/>
      <c r="AT846" s="85"/>
      <c r="AU846" s="85"/>
      <c r="AV846" s="85"/>
      <c r="AW846" s="85"/>
      <c r="AX846" s="85"/>
      <c r="AY846" s="85"/>
    </row>
    <row r="847" spans="1:51" s="146" customFormat="1">
      <c r="A847" s="128"/>
      <c r="B847" s="129"/>
      <c r="C847" s="86"/>
      <c r="D847" s="86"/>
      <c r="E847" s="85"/>
      <c r="F847" s="85"/>
      <c r="G847" s="85"/>
      <c r="H847" s="85"/>
      <c r="I847" s="85"/>
      <c r="J847" s="85"/>
      <c r="K847" s="85"/>
      <c r="L847" s="85"/>
      <c r="M847" s="85"/>
      <c r="N847" s="85"/>
      <c r="O847" s="85"/>
      <c r="P847" s="85"/>
      <c r="Q847" s="85"/>
      <c r="R847" s="85"/>
      <c r="S847" s="85"/>
      <c r="T847" s="85"/>
      <c r="U847" s="85"/>
      <c r="V847" s="85"/>
      <c r="W847" s="85"/>
      <c r="X847" s="85"/>
      <c r="Y847" s="85"/>
      <c r="Z847" s="85"/>
      <c r="AA847" s="85"/>
      <c r="AB847" s="85"/>
      <c r="AC847" s="85"/>
      <c r="AD847" s="85"/>
      <c r="AE847" s="85"/>
      <c r="AF847" s="85"/>
      <c r="AG847" s="85"/>
      <c r="AH847" s="85"/>
      <c r="AI847" s="85"/>
      <c r="AJ847" s="85"/>
      <c r="AK847" s="85"/>
      <c r="AL847" s="85"/>
      <c r="AM847" s="85"/>
      <c r="AN847" s="85"/>
      <c r="AO847" s="85"/>
      <c r="AP847" s="85"/>
      <c r="AQ847" s="85"/>
      <c r="AR847" s="85"/>
      <c r="AS847" s="85"/>
      <c r="AT847" s="85"/>
      <c r="AU847" s="85"/>
      <c r="AV847" s="85"/>
      <c r="AW847" s="85"/>
      <c r="AX847" s="85"/>
      <c r="AY847" s="85"/>
    </row>
    <row r="848" spans="1:51" s="146" customFormat="1">
      <c r="A848" s="128"/>
      <c r="B848" s="129"/>
      <c r="C848" s="86"/>
      <c r="D848" s="86"/>
      <c r="E848" s="85"/>
      <c r="F848" s="85"/>
      <c r="G848" s="85"/>
      <c r="H848" s="85"/>
      <c r="I848" s="85"/>
      <c r="J848" s="85"/>
      <c r="K848" s="85"/>
      <c r="L848" s="85"/>
      <c r="M848" s="85"/>
      <c r="N848" s="85"/>
      <c r="O848" s="85"/>
      <c r="P848" s="85"/>
      <c r="Q848" s="85"/>
      <c r="R848" s="85"/>
      <c r="S848" s="85"/>
      <c r="T848" s="85"/>
      <c r="U848" s="85"/>
      <c r="V848" s="85"/>
      <c r="W848" s="85"/>
      <c r="X848" s="85"/>
      <c r="Y848" s="85"/>
      <c r="Z848" s="85"/>
      <c r="AA848" s="85"/>
      <c r="AB848" s="85"/>
      <c r="AC848" s="85"/>
      <c r="AD848" s="85"/>
      <c r="AE848" s="85"/>
      <c r="AF848" s="85"/>
      <c r="AG848" s="85"/>
      <c r="AH848" s="85"/>
      <c r="AI848" s="85"/>
      <c r="AJ848" s="85"/>
      <c r="AK848" s="85"/>
      <c r="AL848" s="85"/>
      <c r="AM848" s="85"/>
      <c r="AN848" s="85"/>
      <c r="AO848" s="85"/>
      <c r="AP848" s="85"/>
      <c r="AQ848" s="85"/>
      <c r="AR848" s="85"/>
      <c r="AS848" s="85"/>
      <c r="AT848" s="85"/>
      <c r="AU848" s="85"/>
      <c r="AV848" s="85"/>
      <c r="AW848" s="85"/>
      <c r="AX848" s="85"/>
      <c r="AY848" s="85"/>
    </row>
    <row r="849" spans="1:51" s="146" customFormat="1">
      <c r="A849" s="128"/>
      <c r="B849" s="129"/>
      <c r="C849" s="86"/>
      <c r="D849" s="86"/>
      <c r="E849" s="85"/>
      <c r="F849" s="85"/>
      <c r="G849" s="85"/>
      <c r="H849" s="85"/>
      <c r="I849" s="85"/>
      <c r="J849" s="85"/>
      <c r="K849" s="85"/>
      <c r="L849" s="85"/>
      <c r="M849" s="85"/>
      <c r="N849" s="85"/>
      <c r="O849" s="85"/>
      <c r="P849" s="85"/>
      <c r="Q849" s="85"/>
      <c r="R849" s="85"/>
      <c r="S849" s="85"/>
      <c r="T849" s="85"/>
      <c r="U849" s="85"/>
      <c r="V849" s="85"/>
      <c r="W849" s="85"/>
      <c r="X849" s="85"/>
      <c r="Y849" s="85"/>
      <c r="Z849" s="85"/>
      <c r="AA849" s="85"/>
      <c r="AB849" s="85"/>
      <c r="AC849" s="85"/>
      <c r="AD849" s="85"/>
      <c r="AE849" s="85"/>
      <c r="AF849" s="85"/>
      <c r="AG849" s="85"/>
      <c r="AH849" s="85"/>
      <c r="AI849" s="85"/>
      <c r="AJ849" s="85"/>
      <c r="AK849" s="85"/>
      <c r="AL849" s="85"/>
      <c r="AM849" s="85"/>
      <c r="AN849" s="85"/>
      <c r="AO849" s="85"/>
      <c r="AP849" s="85"/>
      <c r="AQ849" s="85"/>
      <c r="AR849" s="85"/>
      <c r="AS849" s="85"/>
      <c r="AT849" s="85"/>
      <c r="AU849" s="85"/>
      <c r="AV849" s="85"/>
      <c r="AW849" s="85"/>
      <c r="AX849" s="85"/>
      <c r="AY849" s="85"/>
    </row>
    <row r="850" spans="1:51" s="146" customFormat="1">
      <c r="A850" s="128"/>
      <c r="B850" s="129"/>
      <c r="C850" s="86"/>
      <c r="D850" s="86"/>
      <c r="E850" s="85"/>
      <c r="F850" s="85"/>
      <c r="G850" s="85"/>
      <c r="H850" s="85"/>
      <c r="I850" s="85"/>
      <c r="J850" s="85"/>
      <c r="K850" s="85"/>
      <c r="L850" s="85"/>
      <c r="M850" s="85"/>
      <c r="N850" s="85"/>
      <c r="O850" s="85"/>
      <c r="P850" s="85"/>
      <c r="Q850" s="85"/>
      <c r="R850" s="85"/>
      <c r="S850" s="85"/>
      <c r="T850" s="85"/>
      <c r="U850" s="85"/>
      <c r="V850" s="85"/>
      <c r="W850" s="85"/>
      <c r="X850" s="85"/>
      <c r="Y850" s="85"/>
      <c r="Z850" s="85"/>
      <c r="AA850" s="85"/>
      <c r="AB850" s="85"/>
      <c r="AC850" s="85"/>
      <c r="AD850" s="85"/>
      <c r="AE850" s="85"/>
      <c r="AF850" s="85"/>
      <c r="AG850" s="85"/>
      <c r="AH850" s="85"/>
      <c r="AI850" s="85"/>
      <c r="AJ850" s="85"/>
      <c r="AK850" s="85"/>
      <c r="AL850" s="85"/>
      <c r="AM850" s="85"/>
      <c r="AN850" s="85"/>
      <c r="AO850" s="85"/>
      <c r="AP850" s="85"/>
      <c r="AQ850" s="85"/>
      <c r="AR850" s="85"/>
      <c r="AS850" s="85"/>
      <c r="AT850" s="85"/>
      <c r="AU850" s="85"/>
      <c r="AV850" s="85"/>
      <c r="AW850" s="85"/>
      <c r="AX850" s="85"/>
      <c r="AY850" s="85"/>
    </row>
    <row r="851" spans="1:51">
      <c r="B851" s="129"/>
    </row>
    <row r="852" spans="1:51">
      <c r="B852" s="129"/>
    </row>
    <row r="853" spans="1:51">
      <c r="B853" s="129"/>
    </row>
    <row r="854" spans="1:51">
      <c r="B854" s="129"/>
    </row>
    <row r="855" spans="1:51">
      <c r="B855" s="129"/>
    </row>
    <row r="856" spans="1:51">
      <c r="B856" s="129"/>
    </row>
    <row r="857" spans="1:51">
      <c r="B857" s="129"/>
    </row>
    <row r="858" spans="1:51">
      <c r="B858" s="129"/>
      <c r="C858" s="140"/>
      <c r="D858" s="140"/>
    </row>
    <row r="859" spans="1:51">
      <c r="B859" s="129"/>
    </row>
    <row r="860" spans="1:51">
      <c r="B860" s="129"/>
    </row>
    <row r="861" spans="1:51">
      <c r="B861" s="129"/>
    </row>
    <row r="862" spans="1:51">
      <c r="B862" s="141"/>
    </row>
    <row r="863" spans="1:51">
      <c r="B863" s="141"/>
    </row>
    <row r="864" spans="1:51">
      <c r="B864" s="141"/>
    </row>
    <row r="865" spans="2:2">
      <c r="B865" s="141"/>
    </row>
    <row r="866" spans="2:2">
      <c r="B866" s="141"/>
    </row>
    <row r="867" spans="2:2">
      <c r="B867" s="141"/>
    </row>
    <row r="868" spans="2:2">
      <c r="B868" s="141"/>
    </row>
    <row r="869" spans="2:2">
      <c r="B869" s="141"/>
    </row>
    <row r="870" spans="2:2">
      <c r="B870" s="141"/>
    </row>
    <row r="871" spans="2:2">
      <c r="B871" s="141"/>
    </row>
    <row r="872" spans="2:2">
      <c r="B872" s="141"/>
    </row>
    <row r="873" spans="2:2">
      <c r="B873" s="141"/>
    </row>
    <row r="874" spans="2:2">
      <c r="B874" s="141"/>
    </row>
    <row r="875" spans="2:2">
      <c r="B875" s="141"/>
    </row>
    <row r="876" spans="2:2">
      <c r="B876" s="141"/>
    </row>
    <row r="877" spans="2:2">
      <c r="B877" s="141"/>
    </row>
    <row r="878" spans="2:2">
      <c r="B878" s="141"/>
    </row>
    <row r="879" spans="2:2">
      <c r="B879" s="141"/>
    </row>
    <row r="880" spans="2:2">
      <c r="B880" s="141"/>
    </row>
    <row r="881" spans="2:2">
      <c r="B881" s="141"/>
    </row>
    <row r="882" spans="2:2">
      <c r="B882" s="141"/>
    </row>
    <row r="883" spans="2:2">
      <c r="B883" s="141"/>
    </row>
    <row r="884" spans="2:2">
      <c r="B884" s="141"/>
    </row>
    <row r="885" spans="2:2">
      <c r="B885" s="141"/>
    </row>
    <row r="886" spans="2:2">
      <c r="B886" s="141"/>
    </row>
    <row r="887" spans="2:2">
      <c r="B887" s="141"/>
    </row>
    <row r="888" spans="2:2">
      <c r="B888" s="141"/>
    </row>
    <row r="889" spans="2:2">
      <c r="B889" s="141"/>
    </row>
    <row r="890" spans="2:2">
      <c r="B890" s="141"/>
    </row>
    <row r="891" spans="2:2">
      <c r="B891" s="141"/>
    </row>
    <row r="892" spans="2:2">
      <c r="B892" s="141"/>
    </row>
    <row r="893" spans="2:2">
      <c r="B893" s="141"/>
    </row>
    <row r="894" spans="2:2">
      <c r="B894" s="141"/>
    </row>
    <row r="895" spans="2:2">
      <c r="B895" s="141"/>
    </row>
    <row r="896" spans="2:2">
      <c r="B896" s="141"/>
    </row>
    <row r="897" spans="2:2">
      <c r="B897" s="141"/>
    </row>
    <row r="898" spans="2:2">
      <c r="B898" s="141"/>
    </row>
    <row r="899" spans="2:2">
      <c r="B899" s="141"/>
    </row>
    <row r="900" spans="2:2">
      <c r="B900" s="141"/>
    </row>
    <row r="901" spans="2:2">
      <c r="B901" s="141"/>
    </row>
    <row r="902" spans="2:2">
      <c r="B902" s="141"/>
    </row>
    <row r="903" spans="2:2">
      <c r="B903" s="141"/>
    </row>
    <row r="904" spans="2:2">
      <c r="B904" s="141"/>
    </row>
    <row r="905" spans="2:2">
      <c r="B905" s="141"/>
    </row>
    <row r="906" spans="2:2">
      <c r="B906" s="141"/>
    </row>
    <row r="907" spans="2:2">
      <c r="B907" s="141"/>
    </row>
    <row r="908" spans="2:2">
      <c r="B908" s="141"/>
    </row>
    <row r="909" spans="2:2">
      <c r="B909" s="141"/>
    </row>
    <row r="910" spans="2:2">
      <c r="B910" s="141"/>
    </row>
    <row r="911" spans="2:2">
      <c r="B911" s="141"/>
    </row>
    <row r="912" spans="2:2">
      <c r="B912" s="141"/>
    </row>
    <row r="913" spans="2:2">
      <c r="B913" s="141"/>
    </row>
    <row r="914" spans="2:2">
      <c r="B914" s="141"/>
    </row>
    <row r="915" spans="2:2">
      <c r="B915" s="141"/>
    </row>
    <row r="916" spans="2:2">
      <c r="B916" s="141"/>
    </row>
    <row r="917" spans="2:2">
      <c r="B917" s="141"/>
    </row>
    <row r="918" spans="2:2">
      <c r="B918" s="141"/>
    </row>
    <row r="919" spans="2:2">
      <c r="B919" s="141"/>
    </row>
    <row r="920" spans="2:2">
      <c r="B920" s="141"/>
    </row>
    <row r="921" spans="2:2">
      <c r="B921" s="141"/>
    </row>
    <row r="922" spans="2:2">
      <c r="B922" s="141"/>
    </row>
    <row r="923" spans="2:2">
      <c r="B923" s="141"/>
    </row>
    <row r="924" spans="2:2">
      <c r="B924" s="141"/>
    </row>
    <row r="925" spans="2:2">
      <c r="B925" s="141"/>
    </row>
    <row r="926" spans="2:2">
      <c r="B926" s="141"/>
    </row>
    <row r="927" spans="2:2">
      <c r="B927" s="141"/>
    </row>
    <row r="928" spans="2:2">
      <c r="B928" s="141"/>
    </row>
    <row r="929" spans="2:4">
      <c r="B929" s="141"/>
    </row>
    <row r="930" spans="2:4">
      <c r="B930" s="141"/>
    </row>
    <row r="931" spans="2:4">
      <c r="B931" s="141"/>
    </row>
    <row r="932" spans="2:4">
      <c r="B932" s="141"/>
    </row>
    <row r="933" spans="2:4">
      <c r="B933" s="141"/>
    </row>
    <row r="934" spans="2:4">
      <c r="B934" s="141"/>
    </row>
    <row r="935" spans="2:4">
      <c r="B935" s="129"/>
    </row>
    <row r="936" spans="2:4">
      <c r="B936" s="129"/>
      <c r="C936" s="140"/>
      <c r="D936" s="140"/>
    </row>
    <row r="937" spans="2:4">
      <c r="B937" s="137"/>
    </row>
    <row r="938" spans="2:4">
      <c r="B938" s="138"/>
    </row>
    <row r="939" spans="2:4">
      <c r="B939" s="129"/>
    </row>
    <row r="940" spans="2:4">
      <c r="B940" s="141"/>
    </row>
    <row r="941" spans="2:4">
      <c r="B941" s="129"/>
    </row>
    <row r="942" spans="2:4">
      <c r="B942" s="129"/>
      <c r="C942" s="140"/>
      <c r="D942" s="140"/>
    </row>
    <row r="943" spans="2:4">
      <c r="B943" s="137"/>
    </row>
    <row r="944" spans="2:4">
      <c r="B944" s="138"/>
    </row>
    <row r="945" spans="2:4">
      <c r="B945" s="129"/>
    </row>
    <row r="946" spans="2:4">
      <c r="B946" s="141"/>
    </row>
    <row r="947" spans="2:4">
      <c r="B947" s="141"/>
    </row>
    <row r="948" spans="2:4">
      <c r="B948" s="129"/>
    </row>
    <row r="949" spans="2:4">
      <c r="B949" s="129"/>
    </row>
    <row r="950" spans="2:4">
      <c r="B950" s="137"/>
      <c r="C950" s="140"/>
      <c r="D950" s="140"/>
    </row>
    <row r="951" spans="2:4">
      <c r="B951" s="138"/>
    </row>
    <row r="952" spans="2:4">
      <c r="B952" s="129"/>
    </row>
    <row r="953" spans="2:4">
      <c r="B953" s="129"/>
    </row>
    <row r="954" spans="2:4">
      <c r="B954" s="141"/>
    </row>
    <row r="955" spans="2:4">
      <c r="B955" s="129"/>
    </row>
    <row r="956" spans="2:4">
      <c r="B956" s="129"/>
    </row>
    <row r="957" spans="2:4">
      <c r="B957" s="129"/>
    </row>
    <row r="958" spans="2:4">
      <c r="B958" s="129"/>
    </row>
    <row r="959" spans="2:4">
      <c r="B959" s="129"/>
    </row>
    <row r="960" spans="2:4">
      <c r="B960" s="137"/>
    </row>
    <row r="961" spans="2:4">
      <c r="B961" s="138"/>
      <c r="C961" s="140"/>
      <c r="D961" s="140"/>
    </row>
    <row r="962" spans="2:4">
      <c r="B962" s="129"/>
    </row>
    <row r="963" spans="2:4">
      <c r="B963" s="129"/>
    </row>
    <row r="964" spans="2:4">
      <c r="B964" s="129"/>
    </row>
    <row r="965" spans="2:4">
      <c r="B965" s="141"/>
    </row>
    <row r="966" spans="2:4">
      <c r="B966" s="129"/>
    </row>
    <row r="967" spans="2:4">
      <c r="B967" s="129"/>
    </row>
    <row r="968" spans="2:4">
      <c r="B968" s="129"/>
    </row>
    <row r="969" spans="2:4">
      <c r="B969" s="137"/>
    </row>
    <row r="970" spans="2:4">
      <c r="B970" s="138"/>
    </row>
    <row r="971" spans="2:4">
      <c r="B971" s="129"/>
    </row>
    <row r="972" spans="2:4">
      <c r="B972" s="129"/>
    </row>
    <row r="973" spans="2:4">
      <c r="B973" s="129"/>
    </row>
    <row r="974" spans="2:4">
      <c r="B974" s="129"/>
    </row>
    <row r="975" spans="2:4">
      <c r="B975" s="129"/>
    </row>
    <row r="976" spans="2:4">
      <c r="B976" s="129"/>
    </row>
    <row r="977" spans="1:51">
      <c r="B977" s="129"/>
    </row>
    <row r="978" spans="1:51">
      <c r="B978" s="129"/>
    </row>
    <row r="979" spans="1:51" s="146" customFormat="1">
      <c r="A979" s="128"/>
      <c r="B979" s="129"/>
      <c r="C979" s="86"/>
      <c r="D979" s="86"/>
      <c r="E979" s="85"/>
      <c r="F979" s="85"/>
      <c r="G979" s="85"/>
      <c r="H979" s="85"/>
      <c r="I979" s="85"/>
      <c r="J979" s="85"/>
      <c r="K979" s="85"/>
      <c r="L979" s="85"/>
      <c r="M979" s="85"/>
      <c r="N979" s="85"/>
      <c r="O979" s="85"/>
      <c r="P979" s="85"/>
      <c r="Q979" s="85"/>
      <c r="R979" s="85"/>
      <c r="S979" s="85"/>
      <c r="T979" s="85"/>
      <c r="U979" s="85"/>
      <c r="V979" s="85"/>
      <c r="W979" s="85"/>
      <c r="X979" s="85"/>
      <c r="Y979" s="85"/>
      <c r="Z979" s="85"/>
      <c r="AA979" s="85"/>
      <c r="AB979" s="85"/>
      <c r="AC979" s="85"/>
      <c r="AD979" s="85"/>
      <c r="AE979" s="85"/>
      <c r="AF979" s="85"/>
      <c r="AG979" s="85"/>
      <c r="AH979" s="85"/>
      <c r="AI979" s="85"/>
      <c r="AJ979" s="85"/>
      <c r="AK979" s="85"/>
      <c r="AL979" s="85"/>
      <c r="AM979" s="85"/>
      <c r="AN979" s="85"/>
      <c r="AO979" s="85"/>
      <c r="AP979" s="85"/>
      <c r="AQ979" s="85"/>
      <c r="AR979" s="85"/>
      <c r="AS979" s="85"/>
      <c r="AT979" s="85"/>
      <c r="AU979" s="85"/>
      <c r="AV979" s="85"/>
      <c r="AW979" s="85"/>
      <c r="AX979" s="85"/>
      <c r="AY979" s="85"/>
    </row>
    <row r="980" spans="1:51" s="146" customFormat="1">
      <c r="A980" s="128"/>
      <c r="B980" s="129"/>
      <c r="C980" s="86"/>
      <c r="D980" s="86"/>
      <c r="E980" s="85"/>
      <c r="F980" s="85"/>
      <c r="G980" s="85"/>
      <c r="H980" s="85"/>
      <c r="I980" s="85"/>
      <c r="J980" s="85"/>
      <c r="K980" s="85"/>
      <c r="L980" s="85"/>
      <c r="M980" s="85"/>
      <c r="N980" s="85"/>
      <c r="O980" s="85"/>
      <c r="P980" s="85"/>
      <c r="Q980" s="85"/>
      <c r="R980" s="85"/>
      <c r="S980" s="85"/>
      <c r="T980" s="85"/>
      <c r="U980" s="85"/>
      <c r="V980" s="85"/>
      <c r="W980" s="85"/>
      <c r="X980" s="85"/>
      <c r="Y980" s="85"/>
      <c r="Z980" s="85"/>
      <c r="AA980" s="85"/>
      <c r="AB980" s="85"/>
      <c r="AC980" s="85"/>
      <c r="AD980" s="85"/>
      <c r="AE980" s="85"/>
      <c r="AF980" s="85"/>
      <c r="AG980" s="85"/>
      <c r="AH980" s="85"/>
      <c r="AI980" s="85"/>
      <c r="AJ980" s="85"/>
      <c r="AK980" s="85"/>
      <c r="AL980" s="85"/>
      <c r="AM980" s="85"/>
      <c r="AN980" s="85"/>
      <c r="AO980" s="85"/>
      <c r="AP980" s="85"/>
      <c r="AQ980" s="85"/>
      <c r="AR980" s="85"/>
      <c r="AS980" s="85"/>
      <c r="AT980" s="85"/>
      <c r="AU980" s="85"/>
      <c r="AV980" s="85"/>
      <c r="AW980" s="85"/>
      <c r="AX980" s="85"/>
      <c r="AY980" s="85"/>
    </row>
    <row r="981" spans="1:51" s="146" customFormat="1">
      <c r="A981" s="128"/>
      <c r="B981" s="129"/>
      <c r="C981" s="86"/>
      <c r="D981" s="86"/>
      <c r="E981" s="85"/>
      <c r="F981" s="85"/>
      <c r="G981" s="85"/>
      <c r="H981" s="85"/>
      <c r="I981" s="85"/>
      <c r="J981" s="85"/>
      <c r="K981" s="85"/>
      <c r="L981" s="85"/>
      <c r="M981" s="85"/>
      <c r="N981" s="85"/>
      <c r="O981" s="85"/>
      <c r="P981" s="85"/>
      <c r="Q981" s="85"/>
      <c r="R981" s="85"/>
      <c r="S981" s="85"/>
      <c r="T981" s="85"/>
      <c r="U981" s="85"/>
      <c r="V981" s="85"/>
      <c r="W981" s="85"/>
      <c r="X981" s="85"/>
      <c r="Y981" s="85"/>
      <c r="Z981" s="85"/>
      <c r="AA981" s="85"/>
      <c r="AB981" s="85"/>
      <c r="AC981" s="85"/>
      <c r="AD981" s="85"/>
      <c r="AE981" s="85"/>
      <c r="AF981" s="85"/>
      <c r="AG981" s="85"/>
      <c r="AH981" s="85"/>
      <c r="AI981" s="85"/>
      <c r="AJ981" s="85"/>
      <c r="AK981" s="85"/>
      <c r="AL981" s="85"/>
      <c r="AM981" s="85"/>
      <c r="AN981" s="85"/>
      <c r="AO981" s="85"/>
      <c r="AP981" s="85"/>
      <c r="AQ981" s="85"/>
      <c r="AR981" s="85"/>
      <c r="AS981" s="85"/>
      <c r="AT981" s="85"/>
      <c r="AU981" s="85"/>
      <c r="AV981" s="85"/>
      <c r="AW981" s="85"/>
      <c r="AX981" s="85"/>
      <c r="AY981" s="85"/>
    </row>
    <row r="982" spans="1:51" s="146" customFormat="1">
      <c r="A982" s="128"/>
      <c r="B982" s="129"/>
      <c r="C982" s="86"/>
      <c r="D982" s="86"/>
      <c r="E982" s="85"/>
      <c r="F982" s="85"/>
      <c r="G982" s="85"/>
      <c r="H982" s="85"/>
      <c r="I982" s="85"/>
      <c r="J982" s="85"/>
      <c r="K982" s="85"/>
      <c r="L982" s="85"/>
      <c r="M982" s="85"/>
      <c r="N982" s="85"/>
      <c r="O982" s="85"/>
      <c r="P982" s="85"/>
      <c r="Q982" s="85"/>
      <c r="R982" s="85"/>
      <c r="S982" s="85"/>
      <c r="T982" s="85"/>
      <c r="U982" s="85"/>
      <c r="V982" s="85"/>
      <c r="W982" s="85"/>
      <c r="X982" s="85"/>
      <c r="Y982" s="85"/>
      <c r="Z982" s="85"/>
      <c r="AA982" s="85"/>
      <c r="AB982" s="85"/>
      <c r="AC982" s="85"/>
      <c r="AD982" s="85"/>
      <c r="AE982" s="85"/>
      <c r="AF982" s="85"/>
      <c r="AG982" s="85"/>
      <c r="AH982" s="85"/>
      <c r="AI982" s="85"/>
      <c r="AJ982" s="85"/>
      <c r="AK982" s="85"/>
      <c r="AL982" s="85"/>
      <c r="AM982" s="85"/>
      <c r="AN982" s="85"/>
      <c r="AO982" s="85"/>
      <c r="AP982" s="85"/>
      <c r="AQ982" s="85"/>
      <c r="AR982" s="85"/>
      <c r="AS982" s="85"/>
      <c r="AT982" s="85"/>
      <c r="AU982" s="85"/>
      <c r="AV982" s="85"/>
      <c r="AW982" s="85"/>
      <c r="AX982" s="85"/>
      <c r="AY982" s="85"/>
    </row>
    <row r="983" spans="1:51" s="146" customFormat="1">
      <c r="A983" s="128"/>
      <c r="B983" s="129"/>
      <c r="C983" s="86"/>
      <c r="D983" s="86"/>
      <c r="E983" s="85"/>
      <c r="F983" s="85"/>
      <c r="G983" s="85"/>
      <c r="H983" s="85"/>
      <c r="I983" s="85"/>
      <c r="J983" s="85"/>
      <c r="K983" s="85"/>
      <c r="L983" s="85"/>
      <c r="M983" s="85"/>
      <c r="N983" s="85"/>
      <c r="O983" s="85"/>
      <c r="P983" s="85"/>
      <c r="Q983" s="85"/>
      <c r="R983" s="85"/>
      <c r="S983" s="85"/>
      <c r="T983" s="85"/>
      <c r="U983" s="85"/>
      <c r="V983" s="85"/>
      <c r="W983" s="85"/>
      <c r="X983" s="85"/>
      <c r="Y983" s="85"/>
      <c r="Z983" s="85"/>
      <c r="AA983" s="85"/>
      <c r="AB983" s="85"/>
      <c r="AC983" s="85"/>
      <c r="AD983" s="85"/>
      <c r="AE983" s="85"/>
      <c r="AF983" s="85"/>
      <c r="AG983" s="85"/>
      <c r="AH983" s="85"/>
      <c r="AI983" s="85"/>
      <c r="AJ983" s="85"/>
      <c r="AK983" s="85"/>
      <c r="AL983" s="85"/>
      <c r="AM983" s="85"/>
      <c r="AN983" s="85"/>
      <c r="AO983" s="85"/>
      <c r="AP983" s="85"/>
      <c r="AQ983" s="85"/>
      <c r="AR983" s="85"/>
      <c r="AS983" s="85"/>
      <c r="AT983" s="85"/>
      <c r="AU983" s="85"/>
      <c r="AV983" s="85"/>
      <c r="AW983" s="85"/>
      <c r="AX983" s="85"/>
      <c r="AY983" s="85"/>
    </row>
    <row r="984" spans="1:51" s="146" customFormat="1">
      <c r="A984" s="128"/>
      <c r="B984" s="129"/>
      <c r="C984" s="86"/>
      <c r="D984" s="86"/>
      <c r="E984" s="85"/>
      <c r="F984" s="85"/>
      <c r="G984" s="85"/>
      <c r="H984" s="85"/>
      <c r="I984" s="85"/>
      <c r="J984" s="85"/>
      <c r="K984" s="85"/>
      <c r="L984" s="85"/>
      <c r="M984" s="85"/>
      <c r="N984" s="85"/>
      <c r="O984" s="85"/>
      <c r="P984" s="85"/>
      <c r="Q984" s="85"/>
      <c r="R984" s="85"/>
      <c r="S984" s="85"/>
      <c r="T984" s="85"/>
      <c r="U984" s="85"/>
      <c r="V984" s="85"/>
      <c r="W984" s="85"/>
      <c r="X984" s="85"/>
      <c r="Y984" s="85"/>
      <c r="Z984" s="85"/>
      <c r="AA984" s="85"/>
      <c r="AB984" s="85"/>
      <c r="AC984" s="85"/>
      <c r="AD984" s="85"/>
      <c r="AE984" s="85"/>
      <c r="AF984" s="85"/>
      <c r="AG984" s="85"/>
      <c r="AH984" s="85"/>
      <c r="AI984" s="85"/>
      <c r="AJ984" s="85"/>
      <c r="AK984" s="85"/>
      <c r="AL984" s="85"/>
      <c r="AM984" s="85"/>
      <c r="AN984" s="85"/>
      <c r="AO984" s="85"/>
      <c r="AP984" s="85"/>
      <c r="AQ984" s="85"/>
      <c r="AR984" s="85"/>
      <c r="AS984" s="85"/>
      <c r="AT984" s="85"/>
      <c r="AU984" s="85"/>
      <c r="AV984" s="85"/>
      <c r="AW984" s="85"/>
      <c r="AX984" s="85"/>
      <c r="AY984" s="85"/>
    </row>
    <row r="985" spans="1:51" s="146" customFormat="1">
      <c r="A985" s="128"/>
      <c r="B985" s="129"/>
      <c r="C985" s="86"/>
      <c r="D985" s="86"/>
      <c r="E985" s="85"/>
      <c r="F985" s="85"/>
      <c r="G985" s="85"/>
      <c r="H985" s="85"/>
      <c r="I985" s="85"/>
      <c r="J985" s="85"/>
      <c r="K985" s="85"/>
      <c r="L985" s="85"/>
      <c r="M985" s="85"/>
      <c r="N985" s="85"/>
      <c r="O985" s="85"/>
      <c r="P985" s="85"/>
      <c r="Q985" s="85"/>
      <c r="R985" s="85"/>
      <c r="S985" s="85"/>
      <c r="T985" s="85"/>
      <c r="U985" s="85"/>
      <c r="V985" s="85"/>
      <c r="W985" s="85"/>
      <c r="X985" s="85"/>
      <c r="Y985" s="85"/>
      <c r="Z985" s="85"/>
      <c r="AA985" s="85"/>
      <c r="AB985" s="85"/>
      <c r="AC985" s="85"/>
      <c r="AD985" s="85"/>
      <c r="AE985" s="85"/>
      <c r="AF985" s="85"/>
      <c r="AG985" s="85"/>
      <c r="AH985" s="85"/>
      <c r="AI985" s="85"/>
      <c r="AJ985" s="85"/>
      <c r="AK985" s="85"/>
      <c r="AL985" s="85"/>
      <c r="AM985" s="85"/>
      <c r="AN985" s="85"/>
      <c r="AO985" s="85"/>
      <c r="AP985" s="85"/>
      <c r="AQ985" s="85"/>
      <c r="AR985" s="85"/>
      <c r="AS985" s="85"/>
      <c r="AT985" s="85"/>
      <c r="AU985" s="85"/>
      <c r="AV985" s="85"/>
      <c r="AW985" s="85"/>
      <c r="AX985" s="85"/>
      <c r="AY985" s="85"/>
    </row>
    <row r="986" spans="1:51" s="146" customFormat="1">
      <c r="A986" s="128"/>
      <c r="B986" s="129"/>
      <c r="C986" s="86"/>
      <c r="D986" s="86"/>
      <c r="E986" s="8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c r="AK986" s="85"/>
      <c r="AL986" s="85"/>
      <c r="AM986" s="85"/>
      <c r="AN986" s="85"/>
      <c r="AO986" s="85"/>
      <c r="AP986" s="85"/>
      <c r="AQ986" s="85"/>
      <c r="AR986" s="85"/>
      <c r="AS986" s="85"/>
      <c r="AT986" s="85"/>
      <c r="AU986" s="85"/>
      <c r="AV986" s="85"/>
      <c r="AW986" s="85"/>
      <c r="AX986" s="85"/>
      <c r="AY986" s="85"/>
    </row>
    <row r="987" spans="1:51" s="146" customFormat="1">
      <c r="A987" s="128"/>
      <c r="B987" s="129"/>
      <c r="C987" s="86"/>
      <c r="D987" s="86"/>
      <c r="E987" s="85"/>
      <c r="F987" s="85"/>
      <c r="G987" s="85"/>
      <c r="H987" s="85"/>
      <c r="I987" s="85"/>
      <c r="J987" s="85"/>
      <c r="K987" s="85"/>
      <c r="L987" s="85"/>
      <c r="M987" s="85"/>
      <c r="N987" s="85"/>
      <c r="O987" s="85"/>
      <c r="P987" s="85"/>
      <c r="Q987" s="85"/>
      <c r="R987" s="85"/>
      <c r="S987" s="85"/>
      <c r="T987" s="85"/>
      <c r="U987" s="85"/>
      <c r="V987" s="85"/>
      <c r="W987" s="85"/>
      <c r="X987" s="85"/>
      <c r="Y987" s="85"/>
      <c r="Z987" s="85"/>
      <c r="AA987" s="85"/>
      <c r="AB987" s="85"/>
      <c r="AC987" s="85"/>
      <c r="AD987" s="85"/>
      <c r="AE987" s="85"/>
      <c r="AF987" s="85"/>
      <c r="AG987" s="85"/>
      <c r="AH987" s="85"/>
      <c r="AI987" s="85"/>
      <c r="AJ987" s="85"/>
      <c r="AK987" s="85"/>
      <c r="AL987" s="85"/>
      <c r="AM987" s="85"/>
      <c r="AN987" s="85"/>
      <c r="AO987" s="85"/>
      <c r="AP987" s="85"/>
      <c r="AQ987" s="85"/>
      <c r="AR987" s="85"/>
      <c r="AS987" s="85"/>
      <c r="AT987" s="85"/>
      <c r="AU987" s="85"/>
      <c r="AV987" s="85"/>
      <c r="AW987" s="85"/>
      <c r="AX987" s="85"/>
      <c r="AY987" s="85"/>
    </row>
    <row r="988" spans="1:51" s="146" customFormat="1">
      <c r="A988" s="128"/>
      <c r="B988" s="129"/>
      <c r="C988" s="86"/>
      <c r="D988" s="86"/>
      <c r="E988" s="85"/>
      <c r="F988" s="85"/>
      <c r="G988" s="85"/>
      <c r="H988" s="85"/>
      <c r="I988" s="85"/>
      <c r="J988" s="85"/>
      <c r="K988" s="85"/>
      <c r="L988" s="85"/>
      <c r="M988" s="85"/>
      <c r="N988" s="85"/>
      <c r="O988" s="85"/>
      <c r="P988" s="85"/>
      <c r="Q988" s="85"/>
      <c r="R988" s="85"/>
      <c r="S988" s="85"/>
      <c r="T988" s="85"/>
      <c r="U988" s="85"/>
      <c r="V988" s="85"/>
      <c r="W988" s="85"/>
      <c r="X988" s="85"/>
      <c r="Y988" s="85"/>
      <c r="Z988" s="85"/>
      <c r="AA988" s="85"/>
      <c r="AB988" s="85"/>
      <c r="AC988" s="85"/>
      <c r="AD988" s="85"/>
      <c r="AE988" s="85"/>
      <c r="AF988" s="85"/>
      <c r="AG988" s="85"/>
      <c r="AH988" s="85"/>
      <c r="AI988" s="85"/>
      <c r="AJ988" s="85"/>
      <c r="AK988" s="85"/>
      <c r="AL988" s="85"/>
      <c r="AM988" s="85"/>
      <c r="AN988" s="85"/>
      <c r="AO988" s="85"/>
      <c r="AP988" s="85"/>
      <c r="AQ988" s="85"/>
      <c r="AR988" s="85"/>
      <c r="AS988" s="85"/>
      <c r="AT988" s="85"/>
      <c r="AU988" s="85"/>
      <c r="AV988" s="85"/>
      <c r="AW988" s="85"/>
      <c r="AX988" s="85"/>
      <c r="AY988" s="85"/>
    </row>
    <row r="989" spans="1:51" s="146" customFormat="1">
      <c r="A989" s="128"/>
      <c r="B989" s="129"/>
      <c r="C989" s="86"/>
      <c r="D989" s="86"/>
      <c r="E989" s="85"/>
      <c r="F989" s="85"/>
      <c r="G989" s="85"/>
      <c r="H989" s="85"/>
      <c r="I989" s="85"/>
      <c r="J989" s="85"/>
      <c r="K989" s="85"/>
      <c r="L989" s="85"/>
      <c r="M989" s="85"/>
      <c r="N989" s="85"/>
      <c r="O989" s="85"/>
      <c r="P989" s="85"/>
      <c r="Q989" s="85"/>
      <c r="R989" s="85"/>
      <c r="S989" s="85"/>
      <c r="T989" s="85"/>
      <c r="U989" s="85"/>
      <c r="V989" s="85"/>
      <c r="W989" s="85"/>
      <c r="X989" s="85"/>
      <c r="Y989" s="85"/>
      <c r="Z989" s="85"/>
      <c r="AA989" s="85"/>
      <c r="AB989" s="85"/>
      <c r="AC989" s="85"/>
      <c r="AD989" s="85"/>
      <c r="AE989" s="85"/>
      <c r="AF989" s="85"/>
      <c r="AG989" s="85"/>
      <c r="AH989" s="85"/>
      <c r="AI989" s="85"/>
      <c r="AJ989" s="85"/>
      <c r="AK989" s="85"/>
      <c r="AL989" s="85"/>
      <c r="AM989" s="85"/>
      <c r="AN989" s="85"/>
      <c r="AO989" s="85"/>
      <c r="AP989" s="85"/>
      <c r="AQ989" s="85"/>
      <c r="AR989" s="85"/>
      <c r="AS989" s="85"/>
      <c r="AT989" s="85"/>
      <c r="AU989" s="85"/>
      <c r="AV989" s="85"/>
      <c r="AW989" s="85"/>
      <c r="AX989" s="85"/>
      <c r="AY989" s="85"/>
    </row>
    <row r="990" spans="1:51" s="146" customFormat="1">
      <c r="A990" s="128"/>
      <c r="B990" s="129"/>
      <c r="C990" s="86"/>
      <c r="D990" s="86"/>
      <c r="E990" s="85"/>
      <c r="F990" s="85"/>
      <c r="G990" s="85"/>
      <c r="H990" s="85"/>
      <c r="I990" s="85"/>
      <c r="J990" s="85"/>
      <c r="K990" s="85"/>
      <c r="L990" s="85"/>
      <c r="M990" s="85"/>
      <c r="N990" s="85"/>
      <c r="O990" s="85"/>
      <c r="P990" s="85"/>
      <c r="Q990" s="85"/>
      <c r="R990" s="85"/>
      <c r="S990" s="85"/>
      <c r="T990" s="85"/>
      <c r="U990" s="85"/>
      <c r="V990" s="85"/>
      <c r="W990" s="85"/>
      <c r="X990" s="85"/>
      <c r="Y990" s="85"/>
      <c r="Z990" s="85"/>
      <c r="AA990" s="85"/>
      <c r="AB990" s="85"/>
      <c r="AC990" s="85"/>
      <c r="AD990" s="85"/>
      <c r="AE990" s="85"/>
      <c r="AF990" s="85"/>
      <c r="AG990" s="85"/>
      <c r="AH990" s="85"/>
      <c r="AI990" s="85"/>
      <c r="AJ990" s="85"/>
      <c r="AK990" s="85"/>
      <c r="AL990" s="85"/>
      <c r="AM990" s="85"/>
      <c r="AN990" s="85"/>
      <c r="AO990" s="85"/>
      <c r="AP990" s="85"/>
      <c r="AQ990" s="85"/>
      <c r="AR990" s="85"/>
      <c r="AS990" s="85"/>
      <c r="AT990" s="85"/>
      <c r="AU990" s="85"/>
      <c r="AV990" s="85"/>
      <c r="AW990" s="85"/>
      <c r="AX990" s="85"/>
      <c r="AY990" s="85"/>
    </row>
    <row r="991" spans="1:51" s="146" customFormat="1">
      <c r="A991" s="128"/>
      <c r="B991" s="129"/>
      <c r="C991" s="86"/>
      <c r="D991" s="86"/>
      <c r="E991" s="85"/>
      <c r="F991" s="85"/>
      <c r="G991" s="85"/>
      <c r="H991" s="85"/>
      <c r="I991" s="85"/>
      <c r="J991" s="85"/>
      <c r="K991" s="85"/>
      <c r="L991" s="85"/>
      <c r="M991" s="85"/>
      <c r="N991" s="85"/>
      <c r="O991" s="85"/>
      <c r="P991" s="85"/>
      <c r="Q991" s="85"/>
      <c r="R991" s="85"/>
      <c r="S991" s="85"/>
      <c r="T991" s="85"/>
      <c r="U991" s="85"/>
      <c r="V991" s="85"/>
      <c r="W991" s="85"/>
      <c r="X991" s="85"/>
      <c r="Y991" s="85"/>
      <c r="Z991" s="85"/>
      <c r="AA991" s="85"/>
      <c r="AB991" s="85"/>
      <c r="AC991" s="85"/>
      <c r="AD991" s="85"/>
      <c r="AE991" s="85"/>
      <c r="AF991" s="85"/>
      <c r="AG991" s="85"/>
      <c r="AH991" s="85"/>
      <c r="AI991" s="85"/>
      <c r="AJ991" s="85"/>
      <c r="AK991" s="85"/>
      <c r="AL991" s="85"/>
      <c r="AM991" s="85"/>
      <c r="AN991" s="85"/>
      <c r="AO991" s="85"/>
      <c r="AP991" s="85"/>
      <c r="AQ991" s="85"/>
      <c r="AR991" s="85"/>
      <c r="AS991" s="85"/>
      <c r="AT991" s="85"/>
      <c r="AU991" s="85"/>
      <c r="AV991" s="85"/>
      <c r="AW991" s="85"/>
      <c r="AX991" s="85"/>
      <c r="AY991" s="85"/>
    </row>
    <row r="992" spans="1:51" s="146" customFormat="1">
      <c r="A992" s="128"/>
      <c r="B992" s="129"/>
      <c r="C992" s="86"/>
      <c r="D992" s="86"/>
      <c r="E992" s="85"/>
      <c r="F992" s="85"/>
      <c r="G992" s="85"/>
      <c r="H992" s="85"/>
      <c r="I992" s="85"/>
      <c r="J992" s="85"/>
      <c r="K992" s="85"/>
      <c r="L992" s="85"/>
      <c r="M992" s="85"/>
      <c r="N992" s="85"/>
      <c r="O992" s="85"/>
      <c r="P992" s="85"/>
      <c r="Q992" s="85"/>
      <c r="R992" s="85"/>
      <c r="S992" s="85"/>
      <c r="T992" s="85"/>
      <c r="U992" s="85"/>
      <c r="V992" s="85"/>
      <c r="W992" s="85"/>
      <c r="X992" s="85"/>
      <c r="Y992" s="85"/>
      <c r="Z992" s="85"/>
      <c r="AA992" s="85"/>
      <c r="AB992" s="85"/>
      <c r="AC992" s="85"/>
      <c r="AD992" s="85"/>
      <c r="AE992" s="85"/>
      <c r="AF992" s="85"/>
      <c r="AG992" s="85"/>
      <c r="AH992" s="85"/>
      <c r="AI992" s="85"/>
      <c r="AJ992" s="85"/>
      <c r="AK992" s="85"/>
      <c r="AL992" s="85"/>
      <c r="AM992" s="85"/>
      <c r="AN992" s="85"/>
      <c r="AO992" s="85"/>
      <c r="AP992" s="85"/>
      <c r="AQ992" s="85"/>
      <c r="AR992" s="85"/>
      <c r="AS992" s="85"/>
      <c r="AT992" s="85"/>
      <c r="AU992" s="85"/>
      <c r="AV992" s="85"/>
      <c r="AW992" s="85"/>
      <c r="AX992" s="85"/>
      <c r="AY992" s="85"/>
    </row>
    <row r="993" spans="1:51" s="146" customFormat="1">
      <c r="A993" s="128"/>
      <c r="B993" s="129"/>
      <c r="C993" s="86"/>
      <c r="D993" s="86"/>
      <c r="E993" s="85"/>
      <c r="F993" s="85"/>
      <c r="G993" s="85"/>
      <c r="H993" s="85"/>
      <c r="I993" s="85"/>
      <c r="J993" s="85"/>
      <c r="K993" s="85"/>
      <c r="L993" s="85"/>
      <c r="M993" s="85"/>
      <c r="N993" s="85"/>
      <c r="O993" s="85"/>
      <c r="P993" s="85"/>
      <c r="Q993" s="85"/>
      <c r="R993" s="85"/>
      <c r="S993" s="85"/>
      <c r="T993" s="85"/>
      <c r="U993" s="85"/>
      <c r="V993" s="85"/>
      <c r="W993" s="85"/>
      <c r="X993" s="85"/>
      <c r="Y993" s="85"/>
      <c r="Z993" s="85"/>
      <c r="AA993" s="85"/>
      <c r="AB993" s="85"/>
      <c r="AC993" s="85"/>
      <c r="AD993" s="85"/>
      <c r="AE993" s="85"/>
      <c r="AF993" s="85"/>
      <c r="AG993" s="85"/>
      <c r="AH993" s="85"/>
      <c r="AI993" s="85"/>
      <c r="AJ993" s="85"/>
      <c r="AK993" s="85"/>
      <c r="AL993" s="85"/>
      <c r="AM993" s="85"/>
      <c r="AN993" s="85"/>
      <c r="AO993" s="85"/>
      <c r="AP993" s="85"/>
      <c r="AQ993" s="85"/>
      <c r="AR993" s="85"/>
      <c r="AS993" s="85"/>
      <c r="AT993" s="85"/>
      <c r="AU993" s="85"/>
      <c r="AV993" s="85"/>
      <c r="AW993" s="85"/>
      <c r="AX993" s="85"/>
      <c r="AY993" s="85"/>
    </row>
    <row r="994" spans="1:51" s="146" customFormat="1">
      <c r="A994" s="128"/>
      <c r="B994" s="129"/>
      <c r="C994" s="86"/>
      <c r="D994" s="86"/>
      <c r="E994" s="85"/>
      <c r="F994" s="85"/>
      <c r="G994" s="85"/>
      <c r="H994" s="85"/>
      <c r="I994" s="85"/>
      <c r="J994" s="85"/>
      <c r="K994" s="85"/>
      <c r="L994" s="85"/>
      <c r="M994" s="85"/>
      <c r="N994" s="85"/>
      <c r="O994" s="85"/>
      <c r="P994" s="85"/>
      <c r="Q994" s="85"/>
      <c r="R994" s="85"/>
      <c r="S994" s="85"/>
      <c r="T994" s="85"/>
      <c r="U994" s="85"/>
      <c r="V994" s="85"/>
      <c r="W994" s="85"/>
      <c r="X994" s="85"/>
      <c r="Y994" s="85"/>
      <c r="Z994" s="85"/>
      <c r="AA994" s="85"/>
      <c r="AB994" s="85"/>
      <c r="AC994" s="85"/>
      <c r="AD994" s="85"/>
      <c r="AE994" s="85"/>
      <c r="AF994" s="85"/>
      <c r="AG994" s="85"/>
      <c r="AH994" s="85"/>
      <c r="AI994" s="85"/>
      <c r="AJ994" s="85"/>
      <c r="AK994" s="85"/>
      <c r="AL994" s="85"/>
      <c r="AM994" s="85"/>
      <c r="AN994" s="85"/>
      <c r="AO994" s="85"/>
      <c r="AP994" s="85"/>
      <c r="AQ994" s="85"/>
      <c r="AR994" s="85"/>
      <c r="AS994" s="85"/>
      <c r="AT994" s="85"/>
      <c r="AU994" s="85"/>
      <c r="AV994" s="85"/>
      <c r="AW994" s="85"/>
      <c r="AX994" s="85"/>
      <c r="AY994" s="85"/>
    </row>
    <row r="995" spans="1:51">
      <c r="B995" s="129"/>
    </row>
    <row r="996" spans="1:51">
      <c r="B996" s="129"/>
    </row>
    <row r="997" spans="1:51">
      <c r="B997" s="129"/>
    </row>
    <row r="998" spans="1:51">
      <c r="B998" s="129"/>
    </row>
    <row r="999" spans="1:51">
      <c r="B999" s="129"/>
    </row>
    <row r="1000" spans="1:51">
      <c r="B1000" s="129"/>
    </row>
    <row r="1001" spans="1:51">
      <c r="B1001" s="129"/>
    </row>
    <row r="1002" spans="1:51">
      <c r="B1002" s="129"/>
    </row>
    <row r="1003" spans="1:51">
      <c r="B1003" s="129"/>
    </row>
    <row r="1004" spans="1:51">
      <c r="B1004" s="129"/>
      <c r="C1004" s="140"/>
      <c r="D1004" s="140"/>
    </row>
    <row r="1005" spans="1:51">
      <c r="B1005" s="129"/>
    </row>
    <row r="1006" spans="1:51">
      <c r="B1006" s="129"/>
    </row>
    <row r="1007" spans="1:51">
      <c r="B1007" s="129"/>
    </row>
    <row r="1008" spans="1:51">
      <c r="B1008" s="141"/>
    </row>
    <row r="1009" spans="1:51">
      <c r="B1009" s="129"/>
    </row>
    <row r="1010" spans="1:51">
      <c r="B1010" s="129"/>
    </row>
    <row r="1011" spans="1:51" s="146" customFormat="1">
      <c r="A1011" s="128"/>
      <c r="B1011" s="137"/>
      <c r="C1011" s="86"/>
      <c r="D1011" s="86"/>
      <c r="E1011" s="85"/>
      <c r="F1011" s="85"/>
      <c r="G1011" s="85"/>
      <c r="H1011" s="85"/>
      <c r="I1011" s="85"/>
      <c r="J1011" s="85"/>
      <c r="K1011" s="85"/>
      <c r="L1011" s="85"/>
      <c r="M1011" s="85"/>
      <c r="N1011" s="85"/>
      <c r="O1011" s="85"/>
      <c r="P1011" s="85"/>
      <c r="Q1011" s="85"/>
      <c r="R1011" s="85"/>
      <c r="S1011" s="85"/>
      <c r="T1011" s="85"/>
      <c r="U1011" s="85"/>
      <c r="V1011" s="85"/>
      <c r="W1011" s="85"/>
      <c r="X1011" s="85"/>
      <c r="Y1011" s="85"/>
      <c r="Z1011" s="85"/>
      <c r="AA1011" s="85"/>
      <c r="AB1011" s="85"/>
      <c r="AC1011" s="85"/>
      <c r="AD1011" s="85"/>
      <c r="AE1011" s="85"/>
      <c r="AF1011" s="85"/>
      <c r="AG1011" s="85"/>
      <c r="AH1011" s="85"/>
      <c r="AI1011" s="85"/>
      <c r="AJ1011" s="85"/>
      <c r="AK1011" s="85"/>
      <c r="AL1011" s="85"/>
      <c r="AM1011" s="85"/>
      <c r="AN1011" s="85"/>
      <c r="AO1011" s="85"/>
      <c r="AP1011" s="85"/>
      <c r="AQ1011" s="85"/>
      <c r="AR1011" s="85"/>
      <c r="AS1011" s="85"/>
      <c r="AT1011" s="85"/>
      <c r="AU1011" s="85"/>
      <c r="AV1011" s="85"/>
      <c r="AW1011" s="85"/>
      <c r="AX1011" s="85"/>
      <c r="AY1011" s="85"/>
    </row>
    <row r="1012" spans="1:51" s="146" customFormat="1">
      <c r="A1012" s="128"/>
      <c r="B1012" s="138"/>
      <c r="C1012" s="86"/>
      <c r="D1012" s="86"/>
      <c r="E1012" s="85"/>
      <c r="F1012" s="85"/>
      <c r="G1012" s="85"/>
      <c r="H1012" s="85"/>
      <c r="I1012" s="85"/>
      <c r="J1012" s="85"/>
      <c r="K1012" s="85"/>
      <c r="L1012" s="85"/>
      <c r="M1012" s="85"/>
      <c r="N1012" s="85"/>
      <c r="O1012" s="85"/>
      <c r="P1012" s="85"/>
      <c r="Q1012" s="85"/>
      <c r="R1012" s="85"/>
      <c r="S1012" s="85"/>
      <c r="T1012" s="85"/>
      <c r="U1012" s="85"/>
      <c r="V1012" s="85"/>
      <c r="W1012" s="85"/>
      <c r="X1012" s="85"/>
      <c r="Y1012" s="85"/>
      <c r="Z1012" s="85"/>
      <c r="AA1012" s="85"/>
      <c r="AB1012" s="85"/>
      <c r="AC1012" s="85"/>
      <c r="AD1012" s="85"/>
      <c r="AE1012" s="85"/>
      <c r="AF1012" s="85"/>
      <c r="AG1012" s="85"/>
      <c r="AH1012" s="85"/>
      <c r="AI1012" s="85"/>
      <c r="AJ1012" s="85"/>
      <c r="AK1012" s="85"/>
      <c r="AL1012" s="85"/>
      <c r="AM1012" s="85"/>
      <c r="AN1012" s="85"/>
      <c r="AO1012" s="85"/>
      <c r="AP1012" s="85"/>
      <c r="AQ1012" s="85"/>
      <c r="AR1012" s="85"/>
      <c r="AS1012" s="85"/>
      <c r="AT1012" s="85"/>
      <c r="AU1012" s="85"/>
      <c r="AV1012" s="85"/>
      <c r="AW1012" s="85"/>
      <c r="AX1012" s="85"/>
      <c r="AY1012" s="85"/>
    </row>
    <row r="1013" spans="1:51" s="146" customFormat="1">
      <c r="A1013" s="128"/>
      <c r="B1013" s="129"/>
      <c r="C1013" s="86"/>
      <c r="D1013" s="86"/>
      <c r="E1013" s="85"/>
      <c r="F1013" s="85"/>
      <c r="G1013" s="85"/>
      <c r="H1013" s="85"/>
      <c r="I1013" s="85"/>
      <c r="J1013" s="85"/>
      <c r="K1013" s="85"/>
      <c r="L1013" s="85"/>
      <c r="M1013" s="85"/>
      <c r="N1013" s="85"/>
      <c r="O1013" s="85"/>
      <c r="P1013" s="85"/>
      <c r="Q1013" s="85"/>
      <c r="R1013" s="85"/>
      <c r="S1013" s="85"/>
      <c r="T1013" s="85"/>
      <c r="U1013" s="85"/>
      <c r="V1013" s="85"/>
      <c r="W1013" s="85"/>
      <c r="X1013" s="85"/>
      <c r="Y1013" s="85"/>
      <c r="Z1013" s="85"/>
      <c r="AA1013" s="85"/>
      <c r="AB1013" s="85"/>
      <c r="AC1013" s="85"/>
      <c r="AD1013" s="85"/>
      <c r="AE1013" s="85"/>
      <c r="AF1013" s="85"/>
      <c r="AG1013" s="85"/>
      <c r="AH1013" s="85"/>
      <c r="AI1013" s="85"/>
      <c r="AJ1013" s="85"/>
      <c r="AK1013" s="85"/>
      <c r="AL1013" s="85"/>
      <c r="AM1013" s="85"/>
      <c r="AN1013" s="85"/>
      <c r="AO1013" s="85"/>
      <c r="AP1013" s="85"/>
      <c r="AQ1013" s="85"/>
      <c r="AR1013" s="85"/>
      <c r="AS1013" s="85"/>
      <c r="AT1013" s="85"/>
      <c r="AU1013" s="85"/>
      <c r="AV1013" s="85"/>
      <c r="AW1013" s="85"/>
      <c r="AX1013" s="85"/>
      <c r="AY1013" s="85"/>
    </row>
    <row r="1014" spans="1:51" s="146" customFormat="1">
      <c r="A1014" s="128"/>
      <c r="B1014" s="129"/>
      <c r="C1014" s="86"/>
      <c r="D1014" s="86"/>
      <c r="E1014" s="85"/>
      <c r="F1014" s="85"/>
      <c r="G1014" s="85"/>
      <c r="H1014" s="85"/>
      <c r="I1014" s="85"/>
      <c r="J1014" s="85"/>
      <c r="K1014" s="85"/>
      <c r="L1014" s="85"/>
      <c r="M1014" s="85"/>
      <c r="N1014" s="85"/>
      <c r="O1014" s="85"/>
      <c r="P1014" s="85"/>
      <c r="Q1014" s="85"/>
      <c r="R1014" s="85"/>
      <c r="S1014" s="85"/>
      <c r="T1014" s="85"/>
      <c r="U1014" s="85"/>
      <c r="V1014" s="85"/>
      <c r="W1014" s="85"/>
      <c r="X1014" s="85"/>
      <c r="Y1014" s="85"/>
      <c r="Z1014" s="85"/>
      <c r="AA1014" s="85"/>
      <c r="AB1014" s="85"/>
      <c r="AC1014" s="85"/>
      <c r="AD1014" s="85"/>
      <c r="AE1014" s="85"/>
      <c r="AF1014" s="85"/>
      <c r="AG1014" s="85"/>
      <c r="AH1014" s="85"/>
      <c r="AI1014" s="85"/>
      <c r="AJ1014" s="85"/>
      <c r="AK1014" s="85"/>
      <c r="AL1014" s="85"/>
      <c r="AM1014" s="85"/>
      <c r="AN1014" s="85"/>
      <c r="AO1014" s="85"/>
      <c r="AP1014" s="85"/>
      <c r="AQ1014" s="85"/>
      <c r="AR1014" s="85"/>
      <c r="AS1014" s="85"/>
      <c r="AT1014" s="85"/>
      <c r="AU1014" s="85"/>
      <c r="AV1014" s="85"/>
      <c r="AW1014" s="85"/>
      <c r="AX1014" s="85"/>
      <c r="AY1014" s="85"/>
    </row>
    <row r="1015" spans="1:51" s="146" customFormat="1">
      <c r="A1015" s="128"/>
      <c r="B1015" s="129"/>
      <c r="C1015" s="86"/>
      <c r="D1015" s="86"/>
      <c r="E1015" s="85"/>
      <c r="F1015" s="85"/>
      <c r="G1015" s="85"/>
      <c r="H1015" s="85"/>
      <c r="I1015" s="85"/>
      <c r="J1015" s="85"/>
      <c r="K1015" s="85"/>
      <c r="L1015" s="85"/>
      <c r="M1015" s="85"/>
      <c r="N1015" s="85"/>
      <c r="O1015" s="85"/>
      <c r="P1015" s="85"/>
      <c r="Q1015" s="85"/>
      <c r="R1015" s="85"/>
      <c r="S1015" s="85"/>
      <c r="T1015" s="85"/>
      <c r="U1015" s="85"/>
      <c r="V1015" s="85"/>
      <c r="W1015" s="85"/>
      <c r="X1015" s="85"/>
      <c r="Y1015" s="85"/>
      <c r="Z1015" s="85"/>
      <c r="AA1015" s="85"/>
      <c r="AB1015" s="85"/>
      <c r="AC1015" s="85"/>
      <c r="AD1015" s="85"/>
      <c r="AE1015" s="85"/>
      <c r="AF1015" s="85"/>
      <c r="AG1015" s="85"/>
      <c r="AH1015" s="85"/>
      <c r="AI1015" s="85"/>
      <c r="AJ1015" s="85"/>
      <c r="AK1015" s="85"/>
      <c r="AL1015" s="85"/>
      <c r="AM1015" s="85"/>
      <c r="AN1015" s="85"/>
      <c r="AO1015" s="85"/>
      <c r="AP1015" s="85"/>
      <c r="AQ1015" s="85"/>
      <c r="AR1015" s="85"/>
      <c r="AS1015" s="85"/>
      <c r="AT1015" s="85"/>
      <c r="AU1015" s="85"/>
      <c r="AV1015" s="85"/>
      <c r="AW1015" s="85"/>
      <c r="AX1015" s="85"/>
      <c r="AY1015" s="85"/>
    </row>
    <row r="1016" spans="1:51" s="146" customFormat="1">
      <c r="A1016" s="128"/>
      <c r="B1016" s="129"/>
      <c r="C1016" s="86"/>
      <c r="D1016" s="86"/>
      <c r="E1016" s="85"/>
      <c r="F1016" s="85"/>
      <c r="G1016" s="85"/>
      <c r="H1016" s="85"/>
      <c r="I1016" s="85"/>
      <c r="J1016" s="85"/>
      <c r="K1016" s="85"/>
      <c r="L1016" s="85"/>
      <c r="M1016" s="85"/>
      <c r="N1016" s="85"/>
      <c r="O1016" s="85"/>
      <c r="P1016" s="85"/>
      <c r="Q1016" s="85"/>
      <c r="R1016" s="85"/>
      <c r="S1016" s="85"/>
      <c r="T1016" s="85"/>
      <c r="U1016" s="85"/>
      <c r="V1016" s="85"/>
      <c r="W1016" s="85"/>
      <c r="X1016" s="85"/>
      <c r="Y1016" s="85"/>
      <c r="Z1016" s="85"/>
      <c r="AA1016" s="85"/>
      <c r="AB1016" s="85"/>
      <c r="AC1016" s="85"/>
      <c r="AD1016" s="85"/>
      <c r="AE1016" s="85"/>
      <c r="AF1016" s="85"/>
      <c r="AG1016" s="85"/>
      <c r="AH1016" s="85"/>
      <c r="AI1016" s="85"/>
      <c r="AJ1016" s="85"/>
      <c r="AK1016" s="85"/>
      <c r="AL1016" s="85"/>
      <c r="AM1016" s="85"/>
      <c r="AN1016" s="85"/>
      <c r="AO1016" s="85"/>
      <c r="AP1016" s="85"/>
      <c r="AQ1016" s="85"/>
      <c r="AR1016" s="85"/>
      <c r="AS1016" s="85"/>
      <c r="AT1016" s="85"/>
      <c r="AU1016" s="85"/>
      <c r="AV1016" s="85"/>
      <c r="AW1016" s="85"/>
      <c r="AX1016" s="85"/>
      <c r="AY1016" s="85"/>
    </row>
    <row r="1017" spans="1:51" s="146" customFormat="1">
      <c r="A1017" s="128"/>
      <c r="B1017" s="129"/>
      <c r="C1017" s="86"/>
      <c r="D1017" s="86"/>
      <c r="E1017" s="85"/>
      <c r="F1017" s="85"/>
      <c r="G1017" s="85"/>
      <c r="H1017" s="85"/>
      <c r="I1017" s="85"/>
      <c r="J1017" s="85"/>
      <c r="K1017" s="85"/>
      <c r="L1017" s="85"/>
      <c r="M1017" s="85"/>
      <c r="N1017" s="85"/>
      <c r="O1017" s="85"/>
      <c r="P1017" s="85"/>
      <c r="Q1017" s="85"/>
      <c r="R1017" s="85"/>
      <c r="S1017" s="85"/>
      <c r="T1017" s="85"/>
      <c r="U1017" s="85"/>
      <c r="V1017" s="85"/>
      <c r="W1017" s="85"/>
      <c r="X1017" s="85"/>
      <c r="Y1017" s="85"/>
      <c r="Z1017" s="85"/>
      <c r="AA1017" s="85"/>
      <c r="AB1017" s="85"/>
      <c r="AC1017" s="85"/>
      <c r="AD1017" s="85"/>
      <c r="AE1017" s="85"/>
      <c r="AF1017" s="85"/>
      <c r="AG1017" s="85"/>
      <c r="AH1017" s="85"/>
      <c r="AI1017" s="85"/>
      <c r="AJ1017" s="85"/>
      <c r="AK1017" s="85"/>
      <c r="AL1017" s="85"/>
      <c r="AM1017" s="85"/>
      <c r="AN1017" s="85"/>
      <c r="AO1017" s="85"/>
      <c r="AP1017" s="85"/>
      <c r="AQ1017" s="85"/>
      <c r="AR1017" s="85"/>
      <c r="AS1017" s="85"/>
      <c r="AT1017" s="85"/>
      <c r="AU1017" s="85"/>
      <c r="AV1017" s="85"/>
      <c r="AW1017" s="85"/>
      <c r="AX1017" s="85"/>
      <c r="AY1017" s="85"/>
    </row>
    <row r="1018" spans="1:51" s="146" customFormat="1">
      <c r="A1018" s="128"/>
      <c r="B1018" s="129"/>
      <c r="C1018" s="86"/>
      <c r="D1018" s="86"/>
      <c r="E1018" s="85"/>
      <c r="F1018" s="85"/>
      <c r="G1018" s="85"/>
      <c r="H1018" s="85"/>
      <c r="I1018" s="85"/>
      <c r="J1018" s="85"/>
      <c r="K1018" s="85"/>
      <c r="L1018" s="85"/>
      <c r="M1018" s="85"/>
      <c r="N1018" s="85"/>
      <c r="O1018" s="85"/>
      <c r="P1018" s="85"/>
      <c r="Q1018" s="85"/>
      <c r="R1018" s="85"/>
      <c r="S1018" s="85"/>
      <c r="T1018" s="85"/>
      <c r="U1018" s="85"/>
      <c r="V1018" s="85"/>
      <c r="W1018" s="85"/>
      <c r="X1018" s="85"/>
      <c r="Y1018" s="85"/>
      <c r="Z1018" s="85"/>
      <c r="AA1018" s="85"/>
      <c r="AB1018" s="85"/>
      <c r="AC1018" s="85"/>
      <c r="AD1018" s="85"/>
      <c r="AE1018" s="85"/>
      <c r="AF1018" s="85"/>
      <c r="AG1018" s="85"/>
      <c r="AH1018" s="85"/>
      <c r="AI1018" s="85"/>
      <c r="AJ1018" s="85"/>
      <c r="AK1018" s="85"/>
      <c r="AL1018" s="85"/>
      <c r="AM1018" s="85"/>
      <c r="AN1018" s="85"/>
      <c r="AO1018" s="85"/>
      <c r="AP1018" s="85"/>
      <c r="AQ1018" s="85"/>
      <c r="AR1018" s="85"/>
      <c r="AS1018" s="85"/>
      <c r="AT1018" s="85"/>
      <c r="AU1018" s="85"/>
      <c r="AV1018" s="85"/>
      <c r="AW1018" s="85"/>
      <c r="AX1018" s="85"/>
      <c r="AY1018" s="85"/>
    </row>
    <row r="1019" spans="1:51" s="146" customFormat="1">
      <c r="A1019" s="128"/>
      <c r="B1019" s="129"/>
      <c r="C1019" s="86"/>
      <c r="D1019" s="86"/>
      <c r="E1019" s="85"/>
      <c r="F1019" s="85"/>
      <c r="G1019" s="85"/>
      <c r="H1019" s="85"/>
      <c r="I1019" s="85"/>
      <c r="J1019" s="85"/>
      <c r="K1019" s="85"/>
      <c r="L1019" s="85"/>
      <c r="M1019" s="85"/>
      <c r="N1019" s="85"/>
      <c r="O1019" s="85"/>
      <c r="P1019" s="85"/>
      <c r="Q1019" s="85"/>
      <c r="R1019" s="85"/>
      <c r="S1019" s="85"/>
      <c r="T1019" s="85"/>
      <c r="U1019" s="85"/>
      <c r="V1019" s="85"/>
      <c r="W1019" s="85"/>
      <c r="X1019" s="85"/>
      <c r="Y1019" s="85"/>
      <c r="Z1019" s="85"/>
      <c r="AA1019" s="85"/>
      <c r="AB1019" s="85"/>
      <c r="AC1019" s="85"/>
      <c r="AD1019" s="85"/>
      <c r="AE1019" s="85"/>
      <c r="AF1019" s="85"/>
      <c r="AG1019" s="85"/>
      <c r="AH1019" s="85"/>
      <c r="AI1019" s="85"/>
      <c r="AJ1019" s="85"/>
      <c r="AK1019" s="85"/>
      <c r="AL1019" s="85"/>
      <c r="AM1019" s="85"/>
      <c r="AN1019" s="85"/>
      <c r="AO1019" s="85"/>
      <c r="AP1019" s="85"/>
      <c r="AQ1019" s="85"/>
      <c r="AR1019" s="85"/>
      <c r="AS1019" s="85"/>
      <c r="AT1019" s="85"/>
      <c r="AU1019" s="85"/>
      <c r="AV1019" s="85"/>
      <c r="AW1019" s="85"/>
      <c r="AX1019" s="85"/>
      <c r="AY1019" s="85"/>
    </row>
    <row r="1020" spans="1:51" s="146" customFormat="1">
      <c r="A1020" s="128"/>
      <c r="B1020" s="129"/>
      <c r="C1020" s="86"/>
      <c r="D1020" s="86"/>
      <c r="E1020" s="85"/>
      <c r="F1020" s="85"/>
      <c r="G1020" s="85"/>
      <c r="H1020" s="85"/>
      <c r="I1020" s="85"/>
      <c r="J1020" s="85"/>
      <c r="K1020" s="85"/>
      <c r="L1020" s="85"/>
      <c r="M1020" s="85"/>
      <c r="N1020" s="85"/>
      <c r="O1020" s="85"/>
      <c r="P1020" s="85"/>
      <c r="Q1020" s="85"/>
      <c r="R1020" s="85"/>
      <c r="S1020" s="85"/>
      <c r="T1020" s="85"/>
      <c r="U1020" s="85"/>
      <c r="V1020" s="85"/>
      <c r="W1020" s="85"/>
      <c r="X1020" s="85"/>
      <c r="Y1020" s="85"/>
      <c r="Z1020" s="85"/>
      <c r="AA1020" s="85"/>
      <c r="AB1020" s="85"/>
      <c r="AC1020" s="85"/>
      <c r="AD1020" s="85"/>
      <c r="AE1020" s="85"/>
      <c r="AF1020" s="85"/>
      <c r="AG1020" s="85"/>
      <c r="AH1020" s="85"/>
      <c r="AI1020" s="85"/>
      <c r="AJ1020" s="85"/>
      <c r="AK1020" s="85"/>
      <c r="AL1020" s="85"/>
      <c r="AM1020" s="85"/>
      <c r="AN1020" s="85"/>
      <c r="AO1020" s="85"/>
      <c r="AP1020" s="85"/>
      <c r="AQ1020" s="85"/>
      <c r="AR1020" s="85"/>
      <c r="AS1020" s="85"/>
      <c r="AT1020" s="85"/>
      <c r="AU1020" s="85"/>
      <c r="AV1020" s="85"/>
      <c r="AW1020" s="85"/>
      <c r="AX1020" s="85"/>
      <c r="AY1020" s="85"/>
    </row>
    <row r="1021" spans="1:51" s="146" customFormat="1">
      <c r="A1021" s="128"/>
      <c r="B1021" s="129"/>
      <c r="C1021" s="86"/>
      <c r="D1021" s="86"/>
      <c r="E1021" s="85"/>
      <c r="F1021" s="85"/>
      <c r="G1021" s="85"/>
      <c r="H1021" s="85"/>
      <c r="I1021" s="85"/>
      <c r="J1021" s="85"/>
      <c r="K1021" s="85"/>
      <c r="L1021" s="85"/>
      <c r="M1021" s="85"/>
      <c r="N1021" s="85"/>
      <c r="O1021" s="85"/>
      <c r="P1021" s="85"/>
      <c r="Q1021" s="85"/>
      <c r="R1021" s="85"/>
      <c r="S1021" s="85"/>
      <c r="T1021" s="85"/>
      <c r="U1021" s="85"/>
      <c r="V1021" s="85"/>
      <c r="W1021" s="85"/>
      <c r="X1021" s="85"/>
      <c r="Y1021" s="85"/>
      <c r="Z1021" s="85"/>
      <c r="AA1021" s="85"/>
      <c r="AB1021" s="85"/>
      <c r="AC1021" s="85"/>
      <c r="AD1021" s="85"/>
      <c r="AE1021" s="85"/>
      <c r="AF1021" s="85"/>
      <c r="AG1021" s="85"/>
      <c r="AH1021" s="85"/>
      <c r="AI1021" s="85"/>
      <c r="AJ1021" s="85"/>
      <c r="AK1021" s="85"/>
      <c r="AL1021" s="85"/>
      <c r="AM1021" s="85"/>
      <c r="AN1021" s="85"/>
      <c r="AO1021" s="85"/>
      <c r="AP1021" s="85"/>
      <c r="AQ1021" s="85"/>
      <c r="AR1021" s="85"/>
      <c r="AS1021" s="85"/>
      <c r="AT1021" s="85"/>
      <c r="AU1021" s="85"/>
      <c r="AV1021" s="85"/>
      <c r="AW1021" s="85"/>
      <c r="AX1021" s="85"/>
      <c r="AY1021" s="85"/>
    </row>
    <row r="1022" spans="1:51" s="146" customFormat="1">
      <c r="A1022" s="128"/>
      <c r="B1022" s="129"/>
      <c r="C1022" s="86"/>
      <c r="D1022" s="86"/>
      <c r="E1022" s="85"/>
      <c r="F1022" s="85"/>
      <c r="G1022" s="85"/>
      <c r="H1022" s="85"/>
      <c r="I1022" s="85"/>
      <c r="J1022" s="85"/>
      <c r="K1022" s="85"/>
      <c r="L1022" s="85"/>
      <c r="M1022" s="85"/>
      <c r="N1022" s="85"/>
      <c r="O1022" s="85"/>
      <c r="P1022" s="85"/>
      <c r="Q1022" s="85"/>
      <c r="R1022" s="85"/>
      <c r="S1022" s="85"/>
      <c r="T1022" s="85"/>
      <c r="U1022" s="85"/>
      <c r="V1022" s="85"/>
      <c r="W1022" s="85"/>
      <c r="X1022" s="85"/>
      <c r="Y1022" s="85"/>
      <c r="Z1022" s="85"/>
      <c r="AA1022" s="85"/>
      <c r="AB1022" s="85"/>
      <c r="AC1022" s="85"/>
      <c r="AD1022" s="85"/>
      <c r="AE1022" s="85"/>
      <c r="AF1022" s="85"/>
      <c r="AG1022" s="85"/>
      <c r="AH1022" s="85"/>
      <c r="AI1022" s="85"/>
      <c r="AJ1022" s="85"/>
      <c r="AK1022" s="85"/>
      <c r="AL1022" s="85"/>
      <c r="AM1022" s="85"/>
      <c r="AN1022" s="85"/>
      <c r="AO1022" s="85"/>
      <c r="AP1022" s="85"/>
      <c r="AQ1022" s="85"/>
      <c r="AR1022" s="85"/>
      <c r="AS1022" s="85"/>
      <c r="AT1022" s="85"/>
      <c r="AU1022" s="85"/>
      <c r="AV1022" s="85"/>
      <c r="AW1022" s="85"/>
      <c r="AX1022" s="85"/>
      <c r="AY1022" s="85"/>
    </row>
    <row r="1023" spans="1:51" s="146" customFormat="1">
      <c r="A1023" s="128"/>
      <c r="B1023" s="129"/>
      <c r="C1023" s="86"/>
      <c r="D1023" s="86"/>
      <c r="E1023" s="85"/>
      <c r="F1023" s="85"/>
      <c r="G1023" s="85"/>
      <c r="H1023" s="85"/>
      <c r="I1023" s="85"/>
      <c r="J1023" s="85"/>
      <c r="K1023" s="85"/>
      <c r="L1023" s="85"/>
      <c r="M1023" s="85"/>
      <c r="N1023" s="85"/>
      <c r="O1023" s="85"/>
      <c r="P1023" s="85"/>
      <c r="Q1023" s="85"/>
      <c r="R1023" s="85"/>
      <c r="S1023" s="85"/>
      <c r="T1023" s="85"/>
      <c r="U1023" s="85"/>
      <c r="V1023" s="85"/>
      <c r="W1023" s="85"/>
      <c r="X1023" s="85"/>
      <c r="Y1023" s="85"/>
      <c r="Z1023" s="85"/>
      <c r="AA1023" s="85"/>
      <c r="AB1023" s="85"/>
      <c r="AC1023" s="85"/>
      <c r="AD1023" s="85"/>
      <c r="AE1023" s="85"/>
      <c r="AF1023" s="85"/>
      <c r="AG1023" s="85"/>
      <c r="AH1023" s="85"/>
      <c r="AI1023" s="85"/>
      <c r="AJ1023" s="85"/>
      <c r="AK1023" s="85"/>
      <c r="AL1023" s="85"/>
      <c r="AM1023" s="85"/>
      <c r="AN1023" s="85"/>
      <c r="AO1023" s="85"/>
      <c r="AP1023" s="85"/>
      <c r="AQ1023" s="85"/>
      <c r="AR1023" s="85"/>
      <c r="AS1023" s="85"/>
      <c r="AT1023" s="85"/>
      <c r="AU1023" s="85"/>
      <c r="AV1023" s="85"/>
      <c r="AW1023" s="85"/>
      <c r="AX1023" s="85"/>
      <c r="AY1023" s="85"/>
    </row>
    <row r="1024" spans="1:51" s="146" customFormat="1">
      <c r="A1024" s="128"/>
      <c r="B1024" s="129"/>
      <c r="C1024" s="86"/>
      <c r="D1024" s="86"/>
      <c r="E1024" s="85"/>
      <c r="F1024" s="85"/>
      <c r="G1024" s="85"/>
      <c r="H1024" s="85"/>
      <c r="I1024" s="85"/>
      <c r="J1024" s="85"/>
      <c r="K1024" s="85"/>
      <c r="L1024" s="85"/>
      <c r="M1024" s="85"/>
      <c r="N1024" s="85"/>
      <c r="O1024" s="85"/>
      <c r="P1024" s="85"/>
      <c r="Q1024" s="85"/>
      <c r="R1024" s="85"/>
      <c r="S1024" s="85"/>
      <c r="T1024" s="85"/>
      <c r="U1024" s="85"/>
      <c r="V1024" s="85"/>
      <c r="W1024" s="85"/>
      <c r="X1024" s="85"/>
      <c r="Y1024" s="85"/>
      <c r="Z1024" s="85"/>
      <c r="AA1024" s="85"/>
      <c r="AB1024" s="85"/>
      <c r="AC1024" s="85"/>
      <c r="AD1024" s="85"/>
      <c r="AE1024" s="85"/>
      <c r="AF1024" s="85"/>
      <c r="AG1024" s="85"/>
      <c r="AH1024" s="85"/>
      <c r="AI1024" s="85"/>
      <c r="AJ1024" s="85"/>
      <c r="AK1024" s="85"/>
      <c r="AL1024" s="85"/>
      <c r="AM1024" s="85"/>
      <c r="AN1024" s="85"/>
      <c r="AO1024" s="85"/>
      <c r="AP1024" s="85"/>
      <c r="AQ1024" s="85"/>
      <c r="AR1024" s="85"/>
      <c r="AS1024" s="85"/>
      <c r="AT1024" s="85"/>
      <c r="AU1024" s="85"/>
      <c r="AV1024" s="85"/>
      <c r="AW1024" s="85"/>
      <c r="AX1024" s="85"/>
      <c r="AY1024" s="85"/>
    </row>
    <row r="1025" spans="1:51" s="146" customFormat="1">
      <c r="A1025" s="128"/>
      <c r="B1025" s="129"/>
      <c r="C1025" s="86"/>
      <c r="D1025" s="86"/>
      <c r="E1025" s="85"/>
      <c r="F1025" s="85"/>
      <c r="G1025" s="85"/>
      <c r="H1025" s="85"/>
      <c r="I1025" s="85"/>
      <c r="J1025" s="85"/>
      <c r="K1025" s="85"/>
      <c r="L1025" s="85"/>
      <c r="M1025" s="85"/>
      <c r="N1025" s="85"/>
      <c r="O1025" s="85"/>
      <c r="P1025" s="85"/>
      <c r="Q1025" s="85"/>
      <c r="R1025" s="85"/>
      <c r="S1025" s="85"/>
      <c r="T1025" s="85"/>
      <c r="U1025" s="85"/>
      <c r="V1025" s="85"/>
      <c r="W1025" s="85"/>
      <c r="X1025" s="85"/>
      <c r="Y1025" s="85"/>
      <c r="Z1025" s="85"/>
      <c r="AA1025" s="85"/>
      <c r="AB1025" s="85"/>
      <c r="AC1025" s="85"/>
      <c r="AD1025" s="85"/>
      <c r="AE1025" s="85"/>
      <c r="AF1025" s="85"/>
      <c r="AG1025" s="85"/>
      <c r="AH1025" s="85"/>
      <c r="AI1025" s="85"/>
      <c r="AJ1025" s="85"/>
      <c r="AK1025" s="85"/>
      <c r="AL1025" s="85"/>
      <c r="AM1025" s="85"/>
      <c r="AN1025" s="85"/>
      <c r="AO1025" s="85"/>
      <c r="AP1025" s="85"/>
      <c r="AQ1025" s="85"/>
      <c r="AR1025" s="85"/>
      <c r="AS1025" s="85"/>
      <c r="AT1025" s="85"/>
      <c r="AU1025" s="85"/>
      <c r="AV1025" s="85"/>
      <c r="AW1025" s="85"/>
      <c r="AX1025" s="85"/>
      <c r="AY1025" s="85"/>
    </row>
    <row r="1026" spans="1:51" s="146" customFormat="1">
      <c r="A1026" s="128"/>
      <c r="B1026" s="129"/>
      <c r="C1026" s="86"/>
      <c r="D1026" s="86"/>
      <c r="E1026" s="85"/>
      <c r="F1026" s="85"/>
      <c r="G1026" s="85"/>
      <c r="H1026" s="85"/>
      <c r="I1026" s="85"/>
      <c r="J1026" s="85"/>
      <c r="K1026" s="85"/>
      <c r="L1026" s="85"/>
      <c r="M1026" s="85"/>
      <c r="N1026" s="85"/>
      <c r="O1026" s="85"/>
      <c r="P1026" s="85"/>
      <c r="Q1026" s="85"/>
      <c r="R1026" s="85"/>
      <c r="S1026" s="85"/>
      <c r="T1026" s="85"/>
      <c r="U1026" s="85"/>
      <c r="V1026" s="85"/>
      <c r="W1026" s="85"/>
      <c r="X1026" s="85"/>
      <c r="Y1026" s="85"/>
      <c r="Z1026" s="85"/>
      <c r="AA1026" s="85"/>
      <c r="AB1026" s="85"/>
      <c r="AC1026" s="85"/>
      <c r="AD1026" s="85"/>
      <c r="AE1026" s="85"/>
      <c r="AF1026" s="85"/>
      <c r="AG1026" s="85"/>
      <c r="AH1026" s="85"/>
      <c r="AI1026" s="85"/>
      <c r="AJ1026" s="85"/>
      <c r="AK1026" s="85"/>
      <c r="AL1026" s="85"/>
      <c r="AM1026" s="85"/>
      <c r="AN1026" s="85"/>
      <c r="AO1026" s="85"/>
      <c r="AP1026" s="85"/>
      <c r="AQ1026" s="85"/>
      <c r="AR1026" s="85"/>
      <c r="AS1026" s="85"/>
      <c r="AT1026" s="85"/>
      <c r="AU1026" s="85"/>
      <c r="AV1026" s="85"/>
      <c r="AW1026" s="85"/>
      <c r="AX1026" s="85"/>
      <c r="AY1026" s="85"/>
    </row>
    <row r="1027" spans="1:51" s="146" customFormat="1">
      <c r="A1027" s="128"/>
      <c r="B1027" s="129"/>
      <c r="C1027" s="86"/>
      <c r="D1027" s="86"/>
      <c r="E1027" s="85"/>
      <c r="F1027" s="85"/>
      <c r="G1027" s="85"/>
      <c r="H1027" s="85"/>
      <c r="I1027" s="85"/>
      <c r="J1027" s="85"/>
      <c r="K1027" s="85"/>
      <c r="L1027" s="85"/>
      <c r="M1027" s="85"/>
      <c r="N1027" s="85"/>
      <c r="O1027" s="85"/>
      <c r="P1027" s="85"/>
      <c r="Q1027" s="85"/>
      <c r="R1027" s="85"/>
      <c r="S1027" s="85"/>
      <c r="T1027" s="85"/>
      <c r="U1027" s="85"/>
      <c r="V1027" s="85"/>
      <c r="W1027" s="85"/>
      <c r="X1027" s="85"/>
      <c r="Y1027" s="85"/>
      <c r="Z1027" s="85"/>
      <c r="AA1027" s="85"/>
      <c r="AB1027" s="85"/>
      <c r="AC1027" s="85"/>
      <c r="AD1027" s="85"/>
      <c r="AE1027" s="85"/>
      <c r="AF1027" s="85"/>
      <c r="AG1027" s="85"/>
      <c r="AH1027" s="85"/>
      <c r="AI1027" s="85"/>
      <c r="AJ1027" s="85"/>
      <c r="AK1027" s="85"/>
      <c r="AL1027" s="85"/>
      <c r="AM1027" s="85"/>
      <c r="AN1027" s="85"/>
      <c r="AO1027" s="85"/>
      <c r="AP1027" s="85"/>
      <c r="AQ1027" s="85"/>
      <c r="AR1027" s="85"/>
      <c r="AS1027" s="85"/>
      <c r="AT1027" s="85"/>
      <c r="AU1027" s="85"/>
      <c r="AV1027" s="85"/>
      <c r="AW1027" s="85"/>
      <c r="AX1027" s="85"/>
      <c r="AY1027" s="85"/>
    </row>
    <row r="1028" spans="1:51" s="146" customFormat="1">
      <c r="A1028" s="128"/>
      <c r="B1028" s="129"/>
      <c r="C1028" s="86"/>
      <c r="D1028" s="86"/>
      <c r="E1028" s="85"/>
      <c r="F1028" s="85"/>
      <c r="G1028" s="85"/>
      <c r="H1028" s="85"/>
      <c r="I1028" s="85"/>
      <c r="J1028" s="85"/>
      <c r="K1028" s="85"/>
      <c r="L1028" s="85"/>
      <c r="M1028" s="85"/>
      <c r="N1028" s="85"/>
      <c r="O1028" s="85"/>
      <c r="P1028" s="85"/>
      <c r="Q1028" s="85"/>
      <c r="R1028" s="85"/>
      <c r="S1028" s="85"/>
      <c r="T1028" s="85"/>
      <c r="U1028" s="85"/>
      <c r="V1028" s="85"/>
      <c r="W1028" s="85"/>
      <c r="X1028" s="85"/>
      <c r="Y1028" s="85"/>
      <c r="Z1028" s="85"/>
      <c r="AA1028" s="85"/>
      <c r="AB1028" s="85"/>
      <c r="AC1028" s="85"/>
      <c r="AD1028" s="85"/>
      <c r="AE1028" s="85"/>
      <c r="AF1028" s="85"/>
      <c r="AG1028" s="85"/>
      <c r="AH1028" s="85"/>
      <c r="AI1028" s="85"/>
      <c r="AJ1028" s="85"/>
      <c r="AK1028" s="85"/>
      <c r="AL1028" s="85"/>
      <c r="AM1028" s="85"/>
      <c r="AN1028" s="85"/>
      <c r="AO1028" s="85"/>
      <c r="AP1028" s="85"/>
      <c r="AQ1028" s="85"/>
      <c r="AR1028" s="85"/>
      <c r="AS1028" s="85"/>
      <c r="AT1028" s="85"/>
      <c r="AU1028" s="85"/>
      <c r="AV1028" s="85"/>
      <c r="AW1028" s="85"/>
      <c r="AX1028" s="85"/>
      <c r="AY1028" s="85"/>
    </row>
    <row r="1029" spans="1:51" s="146" customFormat="1">
      <c r="A1029" s="128"/>
      <c r="B1029" s="129"/>
      <c r="C1029" s="86"/>
      <c r="D1029" s="86"/>
      <c r="E1029" s="85"/>
      <c r="F1029" s="85"/>
      <c r="G1029" s="85"/>
      <c r="H1029" s="85"/>
      <c r="I1029" s="85"/>
      <c r="J1029" s="85"/>
      <c r="K1029" s="85"/>
      <c r="L1029" s="85"/>
      <c r="M1029" s="85"/>
      <c r="N1029" s="85"/>
      <c r="O1029" s="85"/>
      <c r="P1029" s="85"/>
      <c r="Q1029" s="85"/>
      <c r="R1029" s="85"/>
      <c r="S1029" s="85"/>
      <c r="T1029" s="85"/>
      <c r="U1029" s="85"/>
      <c r="V1029" s="85"/>
      <c r="W1029" s="85"/>
      <c r="X1029" s="85"/>
      <c r="Y1029" s="85"/>
      <c r="Z1029" s="85"/>
      <c r="AA1029" s="85"/>
      <c r="AB1029" s="85"/>
      <c r="AC1029" s="85"/>
      <c r="AD1029" s="85"/>
      <c r="AE1029" s="85"/>
      <c r="AF1029" s="85"/>
      <c r="AG1029" s="85"/>
      <c r="AH1029" s="85"/>
      <c r="AI1029" s="85"/>
      <c r="AJ1029" s="85"/>
      <c r="AK1029" s="85"/>
      <c r="AL1029" s="85"/>
      <c r="AM1029" s="85"/>
      <c r="AN1029" s="85"/>
      <c r="AO1029" s="85"/>
      <c r="AP1029" s="85"/>
      <c r="AQ1029" s="85"/>
      <c r="AR1029" s="85"/>
      <c r="AS1029" s="85"/>
      <c r="AT1029" s="85"/>
      <c r="AU1029" s="85"/>
      <c r="AV1029" s="85"/>
      <c r="AW1029" s="85"/>
      <c r="AX1029" s="85"/>
      <c r="AY1029" s="85"/>
    </row>
    <row r="1030" spans="1:51" s="146" customFormat="1">
      <c r="A1030" s="128"/>
      <c r="B1030" s="129"/>
      <c r="C1030" s="86"/>
      <c r="D1030" s="86"/>
      <c r="E1030" s="85"/>
      <c r="F1030" s="85"/>
      <c r="G1030" s="85"/>
      <c r="H1030" s="85"/>
      <c r="I1030" s="85"/>
      <c r="J1030" s="85"/>
      <c r="K1030" s="85"/>
      <c r="L1030" s="85"/>
      <c r="M1030" s="85"/>
      <c r="N1030" s="85"/>
      <c r="O1030" s="85"/>
      <c r="P1030" s="85"/>
      <c r="Q1030" s="85"/>
      <c r="R1030" s="85"/>
      <c r="S1030" s="85"/>
      <c r="T1030" s="85"/>
      <c r="U1030" s="85"/>
      <c r="V1030" s="85"/>
      <c r="W1030" s="85"/>
      <c r="X1030" s="85"/>
      <c r="Y1030" s="85"/>
      <c r="Z1030" s="85"/>
      <c r="AA1030" s="85"/>
      <c r="AB1030" s="85"/>
      <c r="AC1030" s="85"/>
      <c r="AD1030" s="85"/>
      <c r="AE1030" s="85"/>
      <c r="AF1030" s="85"/>
      <c r="AG1030" s="85"/>
      <c r="AH1030" s="85"/>
      <c r="AI1030" s="85"/>
      <c r="AJ1030" s="85"/>
      <c r="AK1030" s="85"/>
      <c r="AL1030" s="85"/>
      <c r="AM1030" s="85"/>
      <c r="AN1030" s="85"/>
      <c r="AO1030" s="85"/>
      <c r="AP1030" s="85"/>
      <c r="AQ1030" s="85"/>
      <c r="AR1030" s="85"/>
      <c r="AS1030" s="85"/>
      <c r="AT1030" s="85"/>
      <c r="AU1030" s="85"/>
      <c r="AV1030" s="85"/>
      <c r="AW1030" s="85"/>
      <c r="AX1030" s="85"/>
      <c r="AY1030" s="85"/>
    </row>
    <row r="1031" spans="1:51" s="146" customFormat="1">
      <c r="A1031" s="128"/>
      <c r="B1031" s="129"/>
      <c r="C1031" s="86"/>
      <c r="D1031" s="86"/>
      <c r="E1031" s="85"/>
      <c r="F1031" s="85"/>
      <c r="G1031" s="85"/>
      <c r="H1031" s="85"/>
      <c r="I1031" s="85"/>
      <c r="J1031" s="85"/>
      <c r="K1031" s="85"/>
      <c r="L1031" s="85"/>
      <c r="M1031" s="85"/>
      <c r="N1031" s="85"/>
      <c r="O1031" s="85"/>
      <c r="P1031" s="85"/>
      <c r="Q1031" s="85"/>
      <c r="R1031" s="85"/>
      <c r="S1031" s="85"/>
      <c r="T1031" s="85"/>
      <c r="U1031" s="85"/>
      <c r="V1031" s="85"/>
      <c r="W1031" s="85"/>
      <c r="X1031" s="85"/>
      <c r="Y1031" s="85"/>
      <c r="Z1031" s="85"/>
      <c r="AA1031" s="85"/>
      <c r="AB1031" s="85"/>
      <c r="AC1031" s="85"/>
      <c r="AD1031" s="85"/>
      <c r="AE1031" s="85"/>
      <c r="AF1031" s="85"/>
      <c r="AG1031" s="85"/>
      <c r="AH1031" s="85"/>
      <c r="AI1031" s="85"/>
      <c r="AJ1031" s="85"/>
      <c r="AK1031" s="85"/>
      <c r="AL1031" s="85"/>
      <c r="AM1031" s="85"/>
      <c r="AN1031" s="85"/>
      <c r="AO1031" s="85"/>
      <c r="AP1031" s="85"/>
      <c r="AQ1031" s="85"/>
      <c r="AR1031" s="85"/>
      <c r="AS1031" s="85"/>
      <c r="AT1031" s="85"/>
      <c r="AU1031" s="85"/>
      <c r="AV1031" s="85"/>
      <c r="AW1031" s="85"/>
      <c r="AX1031" s="85"/>
      <c r="AY1031" s="85"/>
    </row>
    <row r="1032" spans="1:51" s="146" customFormat="1">
      <c r="A1032" s="128"/>
      <c r="B1032" s="129"/>
      <c r="C1032" s="86"/>
      <c r="D1032" s="86"/>
      <c r="E1032" s="85"/>
      <c r="F1032" s="85"/>
      <c r="G1032" s="85"/>
      <c r="H1032" s="85"/>
      <c r="I1032" s="85"/>
      <c r="J1032" s="85"/>
      <c r="K1032" s="85"/>
      <c r="L1032" s="85"/>
      <c r="M1032" s="85"/>
      <c r="N1032" s="85"/>
      <c r="O1032" s="85"/>
      <c r="P1032" s="85"/>
      <c r="Q1032" s="85"/>
      <c r="R1032" s="85"/>
      <c r="S1032" s="85"/>
      <c r="T1032" s="85"/>
      <c r="U1032" s="85"/>
      <c r="V1032" s="85"/>
      <c r="W1032" s="85"/>
      <c r="X1032" s="85"/>
      <c r="Y1032" s="85"/>
      <c r="Z1032" s="85"/>
      <c r="AA1032" s="85"/>
      <c r="AB1032" s="85"/>
      <c r="AC1032" s="85"/>
      <c r="AD1032" s="85"/>
      <c r="AE1032" s="85"/>
      <c r="AF1032" s="85"/>
      <c r="AG1032" s="85"/>
      <c r="AH1032" s="85"/>
      <c r="AI1032" s="85"/>
      <c r="AJ1032" s="85"/>
      <c r="AK1032" s="85"/>
      <c r="AL1032" s="85"/>
      <c r="AM1032" s="85"/>
      <c r="AN1032" s="85"/>
      <c r="AO1032" s="85"/>
      <c r="AP1032" s="85"/>
      <c r="AQ1032" s="85"/>
      <c r="AR1032" s="85"/>
      <c r="AS1032" s="85"/>
      <c r="AT1032" s="85"/>
      <c r="AU1032" s="85"/>
      <c r="AV1032" s="85"/>
      <c r="AW1032" s="85"/>
      <c r="AX1032" s="85"/>
      <c r="AY1032" s="85"/>
    </row>
    <row r="1033" spans="1:51" s="146" customFormat="1">
      <c r="A1033" s="128"/>
      <c r="B1033" s="129"/>
      <c r="C1033" s="86"/>
      <c r="D1033" s="86"/>
      <c r="E1033" s="85"/>
      <c r="F1033" s="85"/>
      <c r="G1033" s="85"/>
      <c r="H1033" s="85"/>
      <c r="I1033" s="85"/>
      <c r="J1033" s="85"/>
      <c r="K1033" s="85"/>
      <c r="L1033" s="85"/>
      <c r="M1033" s="85"/>
      <c r="N1033" s="85"/>
      <c r="O1033" s="85"/>
      <c r="P1033" s="85"/>
      <c r="Q1033" s="85"/>
      <c r="R1033" s="85"/>
      <c r="S1033" s="85"/>
      <c r="T1033" s="85"/>
      <c r="U1033" s="85"/>
      <c r="V1033" s="85"/>
      <c r="W1033" s="85"/>
      <c r="X1033" s="85"/>
      <c r="Y1033" s="85"/>
      <c r="Z1033" s="85"/>
      <c r="AA1033" s="85"/>
      <c r="AB1033" s="85"/>
      <c r="AC1033" s="85"/>
      <c r="AD1033" s="85"/>
      <c r="AE1033" s="85"/>
      <c r="AF1033" s="85"/>
      <c r="AG1033" s="85"/>
      <c r="AH1033" s="85"/>
      <c r="AI1033" s="85"/>
      <c r="AJ1033" s="85"/>
      <c r="AK1033" s="85"/>
      <c r="AL1033" s="85"/>
      <c r="AM1033" s="85"/>
      <c r="AN1033" s="85"/>
      <c r="AO1033" s="85"/>
      <c r="AP1033" s="85"/>
      <c r="AQ1033" s="85"/>
      <c r="AR1033" s="85"/>
      <c r="AS1033" s="85"/>
      <c r="AT1033" s="85"/>
      <c r="AU1033" s="85"/>
      <c r="AV1033" s="85"/>
      <c r="AW1033" s="85"/>
      <c r="AX1033" s="85"/>
      <c r="AY1033" s="85"/>
    </row>
    <row r="1034" spans="1:51" s="146" customFormat="1">
      <c r="A1034" s="128"/>
      <c r="B1034" s="129"/>
      <c r="C1034" s="86"/>
      <c r="D1034" s="86"/>
      <c r="E1034" s="85"/>
      <c r="F1034" s="85"/>
      <c r="G1034" s="85"/>
      <c r="H1034" s="85"/>
      <c r="I1034" s="85"/>
      <c r="J1034" s="85"/>
      <c r="K1034" s="85"/>
      <c r="L1034" s="85"/>
      <c r="M1034" s="85"/>
      <c r="N1034" s="85"/>
      <c r="O1034" s="85"/>
      <c r="P1034" s="85"/>
      <c r="Q1034" s="85"/>
      <c r="R1034" s="85"/>
      <c r="S1034" s="85"/>
      <c r="T1034" s="85"/>
      <c r="U1034" s="85"/>
      <c r="V1034" s="85"/>
      <c r="W1034" s="85"/>
      <c r="X1034" s="85"/>
      <c r="Y1034" s="85"/>
      <c r="Z1034" s="85"/>
      <c r="AA1034" s="85"/>
      <c r="AB1034" s="85"/>
      <c r="AC1034" s="85"/>
      <c r="AD1034" s="85"/>
      <c r="AE1034" s="85"/>
      <c r="AF1034" s="85"/>
      <c r="AG1034" s="85"/>
      <c r="AH1034" s="85"/>
      <c r="AI1034" s="85"/>
      <c r="AJ1034" s="85"/>
      <c r="AK1034" s="85"/>
      <c r="AL1034" s="85"/>
      <c r="AM1034" s="85"/>
      <c r="AN1034" s="85"/>
      <c r="AO1034" s="85"/>
      <c r="AP1034" s="85"/>
      <c r="AQ1034" s="85"/>
      <c r="AR1034" s="85"/>
      <c r="AS1034" s="85"/>
      <c r="AT1034" s="85"/>
      <c r="AU1034" s="85"/>
      <c r="AV1034" s="85"/>
      <c r="AW1034" s="85"/>
      <c r="AX1034" s="85"/>
      <c r="AY1034" s="85"/>
    </row>
    <row r="1035" spans="1:51" s="146" customFormat="1">
      <c r="A1035" s="128"/>
      <c r="B1035" s="129"/>
      <c r="C1035" s="86"/>
      <c r="D1035" s="86"/>
      <c r="E1035" s="85"/>
      <c r="F1035" s="85"/>
      <c r="G1035" s="85"/>
      <c r="H1035" s="85"/>
      <c r="I1035" s="85"/>
      <c r="J1035" s="85"/>
      <c r="K1035" s="85"/>
      <c r="L1035" s="85"/>
      <c r="M1035" s="85"/>
      <c r="N1035" s="85"/>
      <c r="O1035" s="85"/>
      <c r="P1035" s="85"/>
      <c r="Q1035" s="85"/>
      <c r="R1035" s="85"/>
      <c r="S1035" s="85"/>
      <c r="T1035" s="85"/>
      <c r="U1035" s="85"/>
      <c r="V1035" s="85"/>
      <c r="W1035" s="85"/>
      <c r="X1035" s="85"/>
      <c r="Y1035" s="85"/>
      <c r="Z1035" s="85"/>
      <c r="AA1035" s="85"/>
      <c r="AB1035" s="85"/>
      <c r="AC1035" s="85"/>
      <c r="AD1035" s="85"/>
      <c r="AE1035" s="85"/>
      <c r="AF1035" s="85"/>
      <c r="AG1035" s="85"/>
      <c r="AH1035" s="85"/>
      <c r="AI1035" s="85"/>
      <c r="AJ1035" s="85"/>
      <c r="AK1035" s="85"/>
      <c r="AL1035" s="85"/>
      <c r="AM1035" s="85"/>
      <c r="AN1035" s="85"/>
      <c r="AO1035" s="85"/>
      <c r="AP1035" s="85"/>
      <c r="AQ1035" s="85"/>
      <c r="AR1035" s="85"/>
      <c r="AS1035" s="85"/>
      <c r="AT1035" s="85"/>
      <c r="AU1035" s="85"/>
      <c r="AV1035" s="85"/>
      <c r="AW1035" s="85"/>
      <c r="AX1035" s="85"/>
      <c r="AY1035" s="85"/>
    </row>
    <row r="1036" spans="1:51" s="146" customFormat="1">
      <c r="A1036" s="128"/>
      <c r="B1036" s="129"/>
      <c r="C1036" s="86"/>
      <c r="D1036" s="86"/>
      <c r="E1036" s="85"/>
      <c r="F1036" s="85"/>
      <c r="G1036" s="85"/>
      <c r="H1036" s="85"/>
      <c r="I1036" s="85"/>
      <c r="J1036" s="85"/>
      <c r="K1036" s="85"/>
      <c r="L1036" s="85"/>
      <c r="M1036" s="85"/>
      <c r="N1036" s="85"/>
      <c r="O1036" s="85"/>
      <c r="P1036" s="85"/>
      <c r="Q1036" s="85"/>
      <c r="R1036" s="85"/>
      <c r="S1036" s="85"/>
      <c r="T1036" s="85"/>
      <c r="U1036" s="85"/>
      <c r="V1036" s="85"/>
      <c r="W1036" s="85"/>
      <c r="X1036" s="85"/>
      <c r="Y1036" s="85"/>
      <c r="Z1036" s="85"/>
      <c r="AA1036" s="85"/>
      <c r="AB1036" s="85"/>
      <c r="AC1036" s="85"/>
      <c r="AD1036" s="85"/>
      <c r="AE1036" s="85"/>
      <c r="AF1036" s="85"/>
      <c r="AG1036" s="85"/>
      <c r="AH1036" s="85"/>
      <c r="AI1036" s="85"/>
      <c r="AJ1036" s="85"/>
      <c r="AK1036" s="85"/>
      <c r="AL1036" s="85"/>
      <c r="AM1036" s="85"/>
      <c r="AN1036" s="85"/>
      <c r="AO1036" s="85"/>
      <c r="AP1036" s="85"/>
      <c r="AQ1036" s="85"/>
      <c r="AR1036" s="85"/>
      <c r="AS1036" s="85"/>
      <c r="AT1036" s="85"/>
      <c r="AU1036" s="85"/>
      <c r="AV1036" s="85"/>
      <c r="AW1036" s="85"/>
      <c r="AX1036" s="85"/>
      <c r="AY1036" s="85"/>
    </row>
    <row r="1037" spans="1:51" s="146" customFormat="1">
      <c r="A1037" s="128"/>
      <c r="B1037" s="129"/>
      <c r="C1037" s="86"/>
      <c r="D1037" s="86"/>
      <c r="E1037" s="85"/>
      <c r="F1037" s="85"/>
      <c r="G1037" s="85"/>
      <c r="H1037" s="85"/>
      <c r="I1037" s="85"/>
      <c r="J1037" s="85"/>
      <c r="K1037" s="85"/>
      <c r="L1037" s="85"/>
      <c r="M1037" s="85"/>
      <c r="N1037" s="85"/>
      <c r="O1037" s="85"/>
      <c r="P1037" s="85"/>
      <c r="Q1037" s="85"/>
      <c r="R1037" s="85"/>
      <c r="S1037" s="85"/>
      <c r="T1037" s="85"/>
      <c r="U1037" s="85"/>
      <c r="V1037" s="85"/>
      <c r="W1037" s="85"/>
      <c r="X1037" s="85"/>
      <c r="Y1037" s="85"/>
      <c r="Z1037" s="85"/>
      <c r="AA1037" s="85"/>
      <c r="AB1037" s="85"/>
      <c r="AC1037" s="85"/>
      <c r="AD1037" s="85"/>
      <c r="AE1037" s="85"/>
      <c r="AF1037" s="85"/>
      <c r="AG1037" s="85"/>
      <c r="AH1037" s="85"/>
      <c r="AI1037" s="85"/>
      <c r="AJ1037" s="85"/>
      <c r="AK1037" s="85"/>
      <c r="AL1037" s="85"/>
      <c r="AM1037" s="85"/>
      <c r="AN1037" s="85"/>
      <c r="AO1037" s="85"/>
      <c r="AP1037" s="85"/>
      <c r="AQ1037" s="85"/>
      <c r="AR1037" s="85"/>
      <c r="AS1037" s="85"/>
      <c r="AT1037" s="85"/>
      <c r="AU1037" s="85"/>
      <c r="AV1037" s="85"/>
      <c r="AW1037" s="85"/>
      <c r="AX1037" s="85"/>
      <c r="AY1037" s="85"/>
    </row>
    <row r="1038" spans="1:51" s="146" customFormat="1">
      <c r="A1038" s="128"/>
      <c r="B1038" s="129"/>
      <c r="C1038" s="140"/>
      <c r="D1038" s="140"/>
      <c r="E1038" s="85"/>
      <c r="F1038" s="85"/>
      <c r="G1038" s="85"/>
      <c r="H1038" s="85"/>
      <c r="I1038" s="85"/>
      <c r="J1038" s="85"/>
      <c r="K1038" s="85"/>
      <c r="L1038" s="85"/>
      <c r="M1038" s="85"/>
      <c r="N1038" s="85"/>
      <c r="O1038" s="85"/>
      <c r="P1038" s="85"/>
      <c r="Q1038" s="85"/>
      <c r="R1038" s="85"/>
      <c r="S1038" s="85"/>
      <c r="T1038" s="85"/>
      <c r="U1038" s="85"/>
      <c r="V1038" s="85"/>
      <c r="W1038" s="85"/>
      <c r="X1038" s="85"/>
      <c r="Y1038" s="85"/>
      <c r="Z1038" s="85"/>
      <c r="AA1038" s="85"/>
      <c r="AB1038" s="85"/>
      <c r="AC1038" s="85"/>
      <c r="AD1038" s="85"/>
      <c r="AE1038" s="85"/>
      <c r="AF1038" s="85"/>
      <c r="AG1038" s="85"/>
      <c r="AH1038" s="85"/>
      <c r="AI1038" s="85"/>
      <c r="AJ1038" s="85"/>
      <c r="AK1038" s="85"/>
      <c r="AL1038" s="85"/>
      <c r="AM1038" s="85"/>
      <c r="AN1038" s="85"/>
      <c r="AO1038" s="85"/>
      <c r="AP1038" s="85"/>
      <c r="AQ1038" s="85"/>
      <c r="AR1038" s="85"/>
      <c r="AS1038" s="85"/>
      <c r="AT1038" s="85"/>
      <c r="AU1038" s="85"/>
      <c r="AV1038" s="85"/>
      <c r="AW1038" s="85"/>
      <c r="AX1038" s="85"/>
      <c r="AY1038" s="85"/>
    </row>
    <row r="1039" spans="1:51" s="146" customFormat="1">
      <c r="A1039" s="128"/>
      <c r="B1039" s="129"/>
      <c r="C1039" s="86"/>
      <c r="D1039" s="86"/>
      <c r="E1039" s="85"/>
      <c r="F1039" s="85"/>
      <c r="G1039" s="85"/>
      <c r="H1039" s="85"/>
      <c r="I1039" s="85"/>
      <c r="J1039" s="85"/>
      <c r="K1039" s="85"/>
      <c r="L1039" s="85"/>
      <c r="M1039" s="85"/>
      <c r="N1039" s="85"/>
      <c r="O1039" s="85"/>
      <c r="P1039" s="85"/>
      <c r="Q1039" s="85"/>
      <c r="R1039" s="85"/>
      <c r="S1039" s="85"/>
      <c r="T1039" s="85"/>
      <c r="U1039" s="85"/>
      <c r="V1039" s="85"/>
      <c r="W1039" s="85"/>
      <c r="X1039" s="85"/>
      <c r="Y1039" s="85"/>
      <c r="Z1039" s="85"/>
      <c r="AA1039" s="85"/>
      <c r="AB1039" s="85"/>
      <c r="AC1039" s="85"/>
      <c r="AD1039" s="85"/>
      <c r="AE1039" s="85"/>
      <c r="AF1039" s="85"/>
      <c r="AG1039" s="85"/>
      <c r="AH1039" s="85"/>
      <c r="AI1039" s="85"/>
      <c r="AJ1039" s="85"/>
      <c r="AK1039" s="85"/>
      <c r="AL1039" s="85"/>
      <c r="AM1039" s="85"/>
      <c r="AN1039" s="85"/>
      <c r="AO1039" s="85"/>
      <c r="AP1039" s="85"/>
      <c r="AQ1039" s="85"/>
      <c r="AR1039" s="85"/>
      <c r="AS1039" s="85"/>
      <c r="AT1039" s="85"/>
      <c r="AU1039" s="85"/>
      <c r="AV1039" s="85"/>
      <c r="AW1039" s="85"/>
      <c r="AX1039" s="85"/>
      <c r="AY1039" s="85"/>
    </row>
    <row r="1040" spans="1:51" s="146" customFormat="1">
      <c r="A1040" s="128"/>
      <c r="B1040" s="129"/>
      <c r="C1040" s="86"/>
      <c r="D1040" s="86"/>
      <c r="E1040" s="85"/>
      <c r="F1040" s="85"/>
      <c r="G1040" s="85"/>
      <c r="H1040" s="85"/>
      <c r="I1040" s="85"/>
      <c r="J1040" s="85"/>
      <c r="K1040" s="85"/>
      <c r="L1040" s="85"/>
      <c r="M1040" s="85"/>
      <c r="N1040" s="85"/>
      <c r="O1040" s="85"/>
      <c r="P1040" s="85"/>
      <c r="Q1040" s="85"/>
      <c r="R1040" s="85"/>
      <c r="S1040" s="85"/>
      <c r="T1040" s="85"/>
      <c r="U1040" s="85"/>
      <c r="V1040" s="85"/>
      <c r="W1040" s="85"/>
      <c r="X1040" s="85"/>
      <c r="Y1040" s="85"/>
      <c r="Z1040" s="85"/>
      <c r="AA1040" s="85"/>
      <c r="AB1040" s="85"/>
      <c r="AC1040" s="85"/>
      <c r="AD1040" s="85"/>
      <c r="AE1040" s="85"/>
      <c r="AF1040" s="85"/>
      <c r="AG1040" s="85"/>
      <c r="AH1040" s="85"/>
      <c r="AI1040" s="85"/>
      <c r="AJ1040" s="85"/>
      <c r="AK1040" s="85"/>
      <c r="AL1040" s="85"/>
      <c r="AM1040" s="85"/>
      <c r="AN1040" s="85"/>
      <c r="AO1040" s="85"/>
      <c r="AP1040" s="85"/>
      <c r="AQ1040" s="85"/>
      <c r="AR1040" s="85"/>
      <c r="AS1040" s="85"/>
      <c r="AT1040" s="85"/>
      <c r="AU1040" s="85"/>
      <c r="AV1040" s="85"/>
      <c r="AW1040" s="85"/>
      <c r="AX1040" s="85"/>
      <c r="AY1040" s="85"/>
    </row>
    <row r="1041" spans="1:51" s="146" customFormat="1">
      <c r="A1041" s="128"/>
      <c r="B1041" s="129"/>
      <c r="C1041" s="86"/>
      <c r="D1041" s="86"/>
      <c r="E1041" s="85"/>
      <c r="F1041" s="85"/>
      <c r="G1041" s="85"/>
      <c r="H1041" s="85"/>
      <c r="I1041" s="85"/>
      <c r="J1041" s="85"/>
      <c r="K1041" s="85"/>
      <c r="L1041" s="85"/>
      <c r="M1041" s="85"/>
      <c r="N1041" s="85"/>
      <c r="O1041" s="85"/>
      <c r="P1041" s="85"/>
      <c r="Q1041" s="85"/>
      <c r="R1041" s="85"/>
      <c r="S1041" s="85"/>
      <c r="T1041" s="85"/>
      <c r="U1041" s="85"/>
      <c r="V1041" s="85"/>
      <c r="W1041" s="85"/>
      <c r="X1041" s="85"/>
      <c r="Y1041" s="85"/>
      <c r="Z1041" s="85"/>
      <c r="AA1041" s="85"/>
      <c r="AB1041" s="85"/>
      <c r="AC1041" s="85"/>
      <c r="AD1041" s="85"/>
      <c r="AE1041" s="85"/>
      <c r="AF1041" s="85"/>
      <c r="AG1041" s="85"/>
      <c r="AH1041" s="85"/>
      <c r="AI1041" s="85"/>
      <c r="AJ1041" s="85"/>
      <c r="AK1041" s="85"/>
      <c r="AL1041" s="85"/>
      <c r="AM1041" s="85"/>
      <c r="AN1041" s="85"/>
      <c r="AO1041" s="85"/>
      <c r="AP1041" s="85"/>
      <c r="AQ1041" s="85"/>
      <c r="AR1041" s="85"/>
      <c r="AS1041" s="85"/>
      <c r="AT1041" s="85"/>
      <c r="AU1041" s="85"/>
      <c r="AV1041" s="85"/>
      <c r="AW1041" s="85"/>
      <c r="AX1041" s="85"/>
      <c r="AY1041" s="85"/>
    </row>
    <row r="1042" spans="1:51" s="146" customFormat="1">
      <c r="A1042" s="128"/>
      <c r="B1042" s="141"/>
      <c r="C1042" s="86"/>
      <c r="D1042" s="86"/>
      <c r="E1042" s="85"/>
      <c r="F1042" s="85"/>
      <c r="G1042" s="85"/>
      <c r="H1042" s="85"/>
      <c r="I1042" s="85"/>
      <c r="J1042" s="85"/>
      <c r="K1042" s="85"/>
      <c r="L1042" s="85"/>
      <c r="M1042" s="85"/>
      <c r="N1042" s="85"/>
      <c r="O1042" s="85"/>
      <c r="P1042" s="85"/>
      <c r="Q1042" s="85"/>
      <c r="R1042" s="85"/>
      <c r="S1042" s="85"/>
      <c r="T1042" s="85"/>
      <c r="U1042" s="85"/>
      <c r="V1042" s="85"/>
      <c r="W1042" s="85"/>
      <c r="X1042" s="85"/>
      <c r="Y1042" s="85"/>
      <c r="Z1042" s="85"/>
      <c r="AA1042" s="85"/>
      <c r="AB1042" s="85"/>
      <c r="AC1042" s="85"/>
      <c r="AD1042" s="85"/>
      <c r="AE1042" s="85"/>
      <c r="AF1042" s="85"/>
      <c r="AG1042" s="85"/>
      <c r="AH1042" s="85"/>
      <c r="AI1042" s="85"/>
      <c r="AJ1042" s="85"/>
      <c r="AK1042" s="85"/>
      <c r="AL1042" s="85"/>
      <c r="AM1042" s="85"/>
      <c r="AN1042" s="85"/>
      <c r="AO1042" s="85"/>
      <c r="AP1042" s="85"/>
      <c r="AQ1042" s="85"/>
      <c r="AR1042" s="85"/>
      <c r="AS1042" s="85"/>
      <c r="AT1042" s="85"/>
      <c r="AU1042" s="85"/>
      <c r="AV1042" s="85"/>
      <c r="AW1042" s="85"/>
      <c r="AX1042" s="85"/>
      <c r="AY1042" s="85"/>
    </row>
    <row r="1043" spans="1:51">
      <c r="B1043" s="129"/>
    </row>
    <row r="1044" spans="1:51">
      <c r="B1044" s="129"/>
    </row>
    <row r="1045" spans="1:51">
      <c r="B1045" s="137"/>
    </row>
    <row r="1046" spans="1:51">
      <c r="B1046" s="138"/>
      <c r="C1046" s="140"/>
      <c r="D1046" s="140"/>
    </row>
    <row r="1047" spans="1:51">
      <c r="B1047" s="129"/>
    </row>
    <row r="1048" spans="1:51">
      <c r="B1048" s="129"/>
    </row>
    <row r="1049" spans="1:51">
      <c r="B1049" s="129"/>
    </row>
    <row r="1050" spans="1:51">
      <c r="B1050" s="141"/>
    </row>
    <row r="1051" spans="1:51" ht="15">
      <c r="B1051" s="129"/>
      <c r="C1051" s="142"/>
      <c r="D1051" s="142"/>
    </row>
    <row r="1052" spans="1:51" ht="15">
      <c r="B1052" s="129"/>
      <c r="C1052" s="142"/>
      <c r="D1052" s="142"/>
    </row>
    <row r="1053" spans="1:51">
      <c r="B1053" s="137"/>
    </row>
    <row r="1054" spans="1:51">
      <c r="B1054" s="138"/>
    </row>
    <row r="1055" spans="1:51" ht="15.75">
      <c r="B1055" s="143"/>
    </row>
    <row r="1056" spans="1:51" s="144" customFormat="1" ht="15.75">
      <c r="A1056" s="128"/>
      <c r="B1056" s="143"/>
      <c r="C1056" s="86"/>
      <c r="D1056" s="86"/>
    </row>
    <row r="1057" spans="1:4" s="144" customFormat="1" ht="12.95" customHeight="1">
      <c r="A1057" s="145"/>
      <c r="B1057" s="141"/>
      <c r="C1057" s="86"/>
      <c r="D1057" s="86"/>
    </row>
    <row r="1058" spans="1:4" ht="15.75">
      <c r="A1058" s="145"/>
      <c r="B1058" s="138"/>
    </row>
    <row r="1059" spans="1:4">
      <c r="B1059" s="129"/>
    </row>
    <row r="1060" spans="1:4">
      <c r="B1060" s="129"/>
    </row>
    <row r="1061" spans="1:4">
      <c r="B1061" s="129"/>
    </row>
    <row r="1062" spans="1:4">
      <c r="B1062" s="129"/>
    </row>
    <row r="1063" spans="1:4">
      <c r="B1063" s="129"/>
    </row>
    <row r="1064" spans="1:4">
      <c r="B1064" s="129"/>
    </row>
    <row r="1065" spans="1:4">
      <c r="B1065" s="129"/>
    </row>
    <row r="1066" spans="1:4">
      <c r="B1066" s="129"/>
    </row>
    <row r="1067" spans="1:4">
      <c r="B1067" s="129"/>
    </row>
    <row r="1068" spans="1:4">
      <c r="B1068" s="129"/>
      <c r="C1068" s="140"/>
      <c r="D1068" s="140"/>
    </row>
    <row r="1069" spans="1:4">
      <c r="B1069" s="129"/>
    </row>
    <row r="1070" spans="1:4">
      <c r="B1070" s="129"/>
    </row>
    <row r="1071" spans="1:4">
      <c r="B1071" s="129"/>
    </row>
    <row r="1072" spans="1:4">
      <c r="B1072" s="141"/>
    </row>
    <row r="1073" spans="2:4">
      <c r="B1073" s="129"/>
    </row>
    <row r="1074" spans="2:4">
      <c r="B1074" s="129"/>
      <c r="C1074" s="140"/>
      <c r="D1074" s="140"/>
    </row>
    <row r="1075" spans="2:4">
      <c r="B1075" s="137"/>
    </row>
    <row r="1076" spans="2:4">
      <c r="B1076" s="138"/>
    </row>
    <row r="1077" spans="2:4">
      <c r="B1077" s="129"/>
    </row>
    <row r="1078" spans="2:4">
      <c r="B1078" s="141"/>
    </row>
    <row r="1079" spans="2:4">
      <c r="B1079" s="129"/>
    </row>
    <row r="1080" spans="2:4">
      <c r="B1080" s="129"/>
    </row>
    <row r="1081" spans="2:4">
      <c r="B1081" s="129"/>
    </row>
    <row r="1082" spans="2:4">
      <c r="B1082" s="137"/>
    </row>
    <row r="1083" spans="2:4">
      <c r="B1083" s="138"/>
      <c r="C1083" s="140"/>
      <c r="D1083" s="140"/>
    </row>
    <row r="1084" spans="2:4">
      <c r="B1084" s="129"/>
    </row>
    <row r="1085" spans="2:4">
      <c r="B1085" s="129"/>
    </row>
    <row r="1086" spans="2:4">
      <c r="B1086" s="129"/>
    </row>
    <row r="1087" spans="2:4">
      <c r="B1087" s="141"/>
    </row>
    <row r="1088" spans="2:4">
      <c r="B1088" s="129"/>
    </row>
    <row r="1089" spans="2:4">
      <c r="B1089" s="129"/>
    </row>
    <row r="1090" spans="2:4">
      <c r="B1090" s="137"/>
    </row>
    <row r="1091" spans="2:4">
      <c r="B1091" s="141"/>
    </row>
    <row r="1092" spans="2:4">
      <c r="B1092" s="138"/>
    </row>
    <row r="1093" spans="2:4">
      <c r="B1093" s="129"/>
    </row>
    <row r="1094" spans="2:4">
      <c r="B1094" s="129"/>
    </row>
    <row r="1095" spans="2:4">
      <c r="B1095" s="129"/>
    </row>
    <row r="1096" spans="2:4">
      <c r="B1096" s="129"/>
    </row>
    <row r="1097" spans="2:4">
      <c r="B1097" s="129"/>
    </row>
    <row r="1098" spans="2:4">
      <c r="B1098" s="129"/>
      <c r="C1098" s="140"/>
      <c r="D1098" s="140"/>
    </row>
    <row r="1099" spans="2:4">
      <c r="B1099" s="129"/>
    </row>
    <row r="1100" spans="2:4">
      <c r="B1100" s="129"/>
    </row>
    <row r="1101" spans="2:4">
      <c r="B1101" s="129"/>
    </row>
    <row r="1102" spans="2:4">
      <c r="B1102" s="141"/>
    </row>
    <row r="1103" spans="2:4">
      <c r="B1103" s="141"/>
    </row>
    <row r="1104" spans="2:4">
      <c r="B1104" s="129"/>
    </row>
    <row r="1105" spans="2:4">
      <c r="B1105" s="129"/>
      <c r="C1105" s="140"/>
      <c r="D1105" s="140"/>
    </row>
    <row r="1106" spans="2:4">
      <c r="B1106" s="137"/>
    </row>
    <row r="1107" spans="2:4">
      <c r="B1107" s="138"/>
    </row>
    <row r="1108" spans="2:4">
      <c r="B1108" s="129"/>
    </row>
    <row r="1109" spans="2:4">
      <c r="B1109" s="141"/>
    </row>
    <row r="1110" spans="2:4">
      <c r="B1110" s="141"/>
    </row>
    <row r="1111" spans="2:4">
      <c r="B1111" s="129"/>
    </row>
    <row r="1112" spans="2:4">
      <c r="B1112" s="129"/>
    </row>
    <row r="1113" spans="2:4">
      <c r="B1113" s="137"/>
    </row>
    <row r="1114" spans="2:4">
      <c r="B1114" s="138"/>
      <c r="C1114" s="140"/>
      <c r="D1114" s="140"/>
    </row>
    <row r="1115" spans="2:4">
      <c r="B1115" s="129"/>
    </row>
    <row r="1116" spans="2:4">
      <c r="B1116" s="129"/>
    </row>
    <row r="1117" spans="2:4">
      <c r="B1117" s="129"/>
    </row>
    <row r="1118" spans="2:4">
      <c r="B1118" s="141"/>
    </row>
    <row r="1119" spans="2:4">
      <c r="B1119" s="129"/>
    </row>
    <row r="1120" spans="2:4">
      <c r="B1120" s="129"/>
    </row>
    <row r="1121" spans="2:4">
      <c r="B1121" s="129"/>
    </row>
    <row r="1122" spans="2:4">
      <c r="B1122" s="137"/>
    </row>
    <row r="1123" spans="2:4">
      <c r="B1123" s="138"/>
    </row>
    <row r="1124" spans="2:4">
      <c r="B1124" s="129"/>
    </row>
    <row r="1125" spans="2:4">
      <c r="B1125" s="129"/>
    </row>
    <row r="1126" spans="2:4">
      <c r="B1126" s="129"/>
    </row>
    <row r="1127" spans="2:4">
      <c r="B1127" s="139"/>
    </row>
    <row r="1128" spans="2:4">
      <c r="B1128" s="129"/>
      <c r="C1128" s="140"/>
      <c r="D1128" s="140"/>
    </row>
    <row r="1129" spans="2:4">
      <c r="B1129" s="139"/>
    </row>
    <row r="1130" spans="2:4">
      <c r="B1130" s="129"/>
      <c r="C1130" s="148"/>
      <c r="D1130" s="148"/>
    </row>
    <row r="1131" spans="2:4">
      <c r="B1131" s="129"/>
    </row>
    <row r="1132" spans="2:4">
      <c r="B1132" s="141"/>
    </row>
    <row r="1133" spans="2:4">
      <c r="B1133" s="129"/>
    </row>
    <row r="1134" spans="2:4">
      <c r="B1134" s="129"/>
    </row>
    <row r="1135" spans="2:4">
      <c r="B1135" s="137"/>
    </row>
    <row r="1136" spans="2:4">
      <c r="B1136" s="141"/>
    </row>
    <row r="1137" spans="2:4">
      <c r="B1137" s="138"/>
    </row>
    <row r="1138" spans="2:4">
      <c r="B1138" s="129"/>
      <c r="C1138" s="140"/>
      <c r="D1138" s="140"/>
    </row>
    <row r="1139" spans="2:4">
      <c r="B1139" s="129"/>
    </row>
    <row r="1140" spans="2:4">
      <c r="B1140" s="129"/>
    </row>
    <row r="1141" spans="2:4">
      <c r="B1141" s="129"/>
    </row>
    <row r="1142" spans="2:4">
      <c r="B1142" s="141"/>
    </row>
    <row r="1143" spans="2:4">
      <c r="B1143" s="141"/>
    </row>
    <row r="1144" spans="2:4">
      <c r="B1144" s="141"/>
    </row>
    <row r="1145" spans="2:4">
      <c r="B1145" s="141"/>
    </row>
    <row r="1146" spans="2:4">
      <c r="B1146" s="129"/>
    </row>
    <row r="1147" spans="2:4">
      <c r="B1147" s="129"/>
    </row>
    <row r="1148" spans="2:4">
      <c r="B1148" s="129"/>
    </row>
    <row r="1149" spans="2:4">
      <c r="B1149" s="129"/>
    </row>
    <row r="1150" spans="2:4">
      <c r="B1150" s="129"/>
    </row>
    <row r="1151" spans="2:4">
      <c r="B1151" s="137"/>
      <c r="C1151" s="140"/>
      <c r="D1151" s="140"/>
    </row>
    <row r="1152" spans="2:4">
      <c r="B1152" s="138"/>
    </row>
    <row r="1153" spans="2:4">
      <c r="B1153" s="129"/>
    </row>
    <row r="1154" spans="2:4">
      <c r="B1154" s="129"/>
    </row>
    <row r="1155" spans="2:4">
      <c r="B1155" s="141"/>
    </row>
    <row r="1156" spans="2:4">
      <c r="B1156" s="129"/>
    </row>
    <row r="1157" spans="2:4">
      <c r="B1157" s="129"/>
    </row>
    <row r="1158" spans="2:4">
      <c r="B1158" s="129"/>
    </row>
    <row r="1159" spans="2:4">
      <c r="B1159" s="129"/>
    </row>
    <row r="1160" spans="2:4">
      <c r="B1160" s="137"/>
    </row>
    <row r="1161" spans="2:4">
      <c r="B1161" s="138"/>
    </row>
    <row r="1162" spans="2:4">
      <c r="B1162" s="129"/>
    </row>
    <row r="1163" spans="2:4">
      <c r="B1163" s="129"/>
    </row>
    <row r="1164" spans="2:4">
      <c r="B1164" s="129"/>
      <c r="C1164" s="140"/>
      <c r="D1164" s="140"/>
    </row>
    <row r="1165" spans="2:4">
      <c r="B1165" s="129"/>
    </row>
    <row r="1166" spans="2:4">
      <c r="B1166" s="129"/>
    </row>
    <row r="1167" spans="2:4">
      <c r="B1167" s="129"/>
    </row>
    <row r="1168" spans="2:4">
      <c r="B1168" s="141"/>
    </row>
    <row r="1169" spans="2:4">
      <c r="B1169" s="129"/>
    </row>
    <row r="1170" spans="2:4">
      <c r="B1170" s="129"/>
    </row>
    <row r="1171" spans="2:4">
      <c r="B1171" s="137"/>
    </row>
    <row r="1172" spans="2:4">
      <c r="B1172" s="138"/>
    </row>
    <row r="1173" spans="2:4">
      <c r="B1173" s="129"/>
      <c r="C1173" s="140"/>
      <c r="D1173" s="140"/>
    </row>
    <row r="1174" spans="2:4">
      <c r="B1174" s="129"/>
    </row>
    <row r="1175" spans="2:4">
      <c r="B1175" s="129"/>
      <c r="C1175" s="148"/>
      <c r="D1175" s="148"/>
    </row>
    <row r="1176" spans="2:4">
      <c r="B1176" s="129"/>
    </row>
    <row r="1177" spans="2:4">
      <c r="B1177" s="141"/>
    </row>
    <row r="1178" spans="2:4">
      <c r="B1178" s="129"/>
    </row>
    <row r="1179" spans="2:4">
      <c r="B1179" s="129"/>
    </row>
    <row r="1180" spans="2:4">
      <c r="B1180" s="137"/>
    </row>
    <row r="1181" spans="2:4">
      <c r="B1181" s="141"/>
    </row>
    <row r="1182" spans="2:4">
      <c r="B1182" s="138"/>
    </row>
    <row r="1183" spans="2:4">
      <c r="B1183" s="129"/>
    </row>
    <row r="1184" spans="2:4">
      <c r="B1184" s="129"/>
    </row>
    <row r="1185" spans="2:4">
      <c r="B1185" s="129"/>
    </row>
    <row r="1186" spans="2:4">
      <c r="B1186" s="129"/>
    </row>
    <row r="1187" spans="2:4">
      <c r="B1187" s="129"/>
    </row>
    <row r="1188" spans="2:4">
      <c r="B1188" s="129"/>
    </row>
    <row r="1189" spans="2:4">
      <c r="B1189" s="129"/>
    </row>
    <row r="1190" spans="2:4">
      <c r="B1190" s="129"/>
    </row>
    <row r="1191" spans="2:4">
      <c r="B1191" s="129"/>
    </row>
    <row r="1192" spans="2:4">
      <c r="B1192" s="129"/>
    </row>
    <row r="1193" spans="2:4">
      <c r="B1193" s="129"/>
    </row>
    <row r="1194" spans="2:4">
      <c r="B1194" s="129"/>
    </row>
    <row r="1195" spans="2:4">
      <c r="B1195" s="129"/>
    </row>
    <row r="1196" spans="2:4">
      <c r="B1196" s="129"/>
    </row>
    <row r="1197" spans="2:4">
      <c r="B1197" s="129"/>
      <c r="C1197" s="140"/>
      <c r="D1197" s="140"/>
    </row>
    <row r="1198" spans="2:4">
      <c r="B1198" s="129"/>
    </row>
    <row r="1199" spans="2:4">
      <c r="B1199" s="129"/>
    </row>
    <row r="1200" spans="2:4">
      <c r="B1200" s="129"/>
    </row>
    <row r="1201" spans="2:4">
      <c r="B1201" s="141"/>
    </row>
    <row r="1202" spans="2:4">
      <c r="B1202" s="141"/>
    </row>
    <row r="1203" spans="2:4">
      <c r="B1203" s="141"/>
    </row>
    <row r="1204" spans="2:4">
      <c r="B1204" s="141"/>
    </row>
    <row r="1205" spans="2:4">
      <c r="B1205" s="141"/>
    </row>
    <row r="1206" spans="2:4">
      <c r="B1206" s="129"/>
    </row>
    <row r="1207" spans="2:4">
      <c r="B1207" s="129"/>
    </row>
    <row r="1208" spans="2:4">
      <c r="B1208" s="129"/>
    </row>
    <row r="1209" spans="2:4">
      <c r="B1209" s="129"/>
    </row>
    <row r="1210" spans="2:4">
      <c r="B1210" s="129"/>
    </row>
    <row r="1211" spans="2:4">
      <c r="B1211" s="129"/>
    </row>
    <row r="1212" spans="2:4">
      <c r="B1212" s="129"/>
      <c r="C1212" s="140"/>
      <c r="D1212" s="140"/>
    </row>
    <row r="1213" spans="2:4">
      <c r="B1213" s="137"/>
    </row>
    <row r="1214" spans="2:4">
      <c r="B1214" s="138"/>
    </row>
    <row r="1215" spans="2:4">
      <c r="B1215" s="129"/>
    </row>
    <row r="1216" spans="2:4">
      <c r="B1216" s="141"/>
    </row>
    <row r="1217" spans="2:4">
      <c r="B1217" s="141"/>
    </row>
    <row r="1218" spans="2:4">
      <c r="B1218" s="129"/>
    </row>
    <row r="1219" spans="2:4">
      <c r="B1219" s="129"/>
    </row>
    <row r="1220" spans="2:4">
      <c r="B1220" s="137"/>
      <c r="C1220" s="140"/>
      <c r="D1220" s="140"/>
    </row>
    <row r="1221" spans="2:4">
      <c r="B1221" s="138"/>
    </row>
    <row r="1222" spans="2:4">
      <c r="B1222" s="129"/>
    </row>
    <row r="1223" spans="2:4">
      <c r="B1223" s="129"/>
    </row>
    <row r="1224" spans="2:4">
      <c r="B1224" s="141"/>
    </row>
    <row r="1225" spans="2:4">
      <c r="B1225" s="141"/>
    </row>
    <row r="1226" spans="2:4">
      <c r="B1226" s="129"/>
    </row>
    <row r="1227" spans="2:4">
      <c r="B1227" s="129"/>
      <c r="C1227" s="140"/>
      <c r="D1227" s="140"/>
    </row>
    <row r="1228" spans="2:4">
      <c r="B1228" s="137"/>
    </row>
    <row r="1229" spans="2:4">
      <c r="B1229" s="138"/>
    </row>
    <row r="1230" spans="2:4">
      <c r="B1230" s="129"/>
    </row>
    <row r="1231" spans="2:4">
      <c r="B1231" s="141"/>
    </row>
    <row r="1232" spans="2:4">
      <c r="B1232" s="141"/>
    </row>
    <row r="1233" spans="2:4">
      <c r="B1233" s="129"/>
    </row>
    <row r="1234" spans="2:4">
      <c r="B1234" s="129"/>
    </row>
    <row r="1235" spans="2:4">
      <c r="B1235" s="137"/>
    </row>
    <row r="1236" spans="2:4">
      <c r="B1236" s="138"/>
    </row>
    <row r="1237" spans="2:4">
      <c r="B1237" s="129"/>
      <c r="C1237" s="140"/>
      <c r="D1237" s="140"/>
    </row>
    <row r="1238" spans="2:4">
      <c r="B1238" s="129"/>
    </row>
    <row r="1239" spans="2:4">
      <c r="B1239" s="129"/>
    </row>
    <row r="1240" spans="2:4">
      <c r="B1240" s="129"/>
    </row>
    <row r="1241" spans="2:4">
      <c r="B1241" s="141"/>
    </row>
    <row r="1242" spans="2:4">
      <c r="B1242" s="129"/>
    </row>
    <row r="1243" spans="2:4">
      <c r="B1243" s="129"/>
    </row>
    <row r="1244" spans="2:4">
      <c r="B1244" s="129"/>
    </row>
    <row r="1245" spans="2:4">
      <c r="B1245" s="129"/>
    </row>
    <row r="1246" spans="2:4">
      <c r="B1246" s="137"/>
    </row>
    <row r="1247" spans="2:4">
      <c r="B1247" s="138"/>
    </row>
    <row r="1248" spans="2:4">
      <c r="B1248" s="129"/>
      <c r="C1248" s="140"/>
      <c r="D1248" s="140"/>
    </row>
    <row r="1249" spans="2:2">
      <c r="B1249" s="129"/>
    </row>
    <row r="1250" spans="2:2">
      <c r="B1250" s="129"/>
    </row>
    <row r="1251" spans="2:2">
      <c r="B1251" s="129"/>
    </row>
    <row r="1252" spans="2:2">
      <c r="B1252" s="141"/>
    </row>
    <row r="1253" spans="2:2">
      <c r="B1253" s="129"/>
    </row>
    <row r="1254" spans="2:2">
      <c r="B1254" s="129"/>
    </row>
    <row r="1255" spans="2:2">
      <c r="B1255" s="129"/>
    </row>
    <row r="1256" spans="2:2">
      <c r="B1256" s="129"/>
    </row>
    <row r="1257" spans="2:2">
      <c r="B1257" s="137"/>
    </row>
    <row r="1258" spans="2:2">
      <c r="B1258" s="138"/>
    </row>
    <row r="1259" spans="2:2">
      <c r="B1259" s="129"/>
    </row>
    <row r="1260" spans="2:2">
      <c r="B1260" s="129"/>
    </row>
    <row r="1261" spans="2:2">
      <c r="B1261" s="129"/>
    </row>
    <row r="1262" spans="2:2">
      <c r="B1262" s="129"/>
    </row>
    <row r="1263" spans="2:2">
      <c r="B1263" s="129"/>
    </row>
    <row r="1264" spans="2:2">
      <c r="B1264" s="129"/>
    </row>
    <row r="1265" spans="2:4">
      <c r="B1265" s="139"/>
    </row>
    <row r="1266" spans="2:4">
      <c r="B1266" s="129"/>
    </row>
    <row r="1267" spans="2:4">
      <c r="B1267" s="129"/>
    </row>
    <row r="1268" spans="2:4">
      <c r="B1268" s="139"/>
    </row>
    <row r="1269" spans="2:4">
      <c r="B1269" s="129"/>
    </row>
    <row r="1270" spans="2:4">
      <c r="B1270" s="139"/>
    </row>
    <row r="1271" spans="2:4">
      <c r="B1271" s="129"/>
    </row>
    <row r="1272" spans="2:4">
      <c r="B1272" s="129"/>
    </row>
    <row r="1273" spans="2:4">
      <c r="B1273" s="139"/>
      <c r="C1273" s="140"/>
      <c r="D1273" s="140"/>
    </row>
    <row r="1274" spans="2:4">
      <c r="B1274" s="129"/>
    </row>
    <row r="1275" spans="2:4">
      <c r="B1275" s="129"/>
    </row>
    <row r="1276" spans="2:4">
      <c r="B1276" s="129"/>
    </row>
    <row r="1277" spans="2:4">
      <c r="B1277" s="141"/>
    </row>
    <row r="1278" spans="2:4">
      <c r="B1278" s="129"/>
    </row>
    <row r="1279" spans="2:4">
      <c r="B1279" s="129"/>
    </row>
    <row r="1280" spans="2:4">
      <c r="B1280" s="129"/>
    </row>
    <row r="1281" spans="2:4">
      <c r="B1281" s="137"/>
    </row>
    <row r="1282" spans="2:4">
      <c r="B1282" s="138"/>
    </row>
    <row r="1283" spans="2:4">
      <c r="B1283" s="129"/>
    </row>
    <row r="1284" spans="2:4">
      <c r="B1284" s="129"/>
    </row>
    <row r="1285" spans="2:4">
      <c r="B1285" s="129"/>
      <c r="C1285" s="140"/>
      <c r="D1285" s="140"/>
    </row>
    <row r="1286" spans="2:4">
      <c r="B1286" s="129"/>
    </row>
    <row r="1287" spans="2:4">
      <c r="B1287" s="129"/>
    </row>
    <row r="1288" spans="2:4">
      <c r="B1288" s="129"/>
    </row>
    <row r="1289" spans="2:4">
      <c r="B1289" s="141"/>
    </row>
    <row r="1290" spans="2:4">
      <c r="B1290" s="129"/>
    </row>
    <row r="1291" spans="2:4">
      <c r="B1291" s="129"/>
    </row>
    <row r="1292" spans="2:4">
      <c r="B1292" s="137"/>
    </row>
    <row r="1293" spans="2:4">
      <c r="B1293" s="138"/>
    </row>
    <row r="1294" spans="2:4">
      <c r="B1294" s="129"/>
    </row>
    <row r="1295" spans="2:4">
      <c r="B1295" s="129"/>
      <c r="C1295" s="140"/>
      <c r="D1295" s="140"/>
    </row>
    <row r="1296" spans="2:4">
      <c r="B1296" s="129"/>
    </row>
    <row r="1297" spans="2:4">
      <c r="B1297" s="129"/>
      <c r="C1297" s="148"/>
      <c r="D1297" s="148"/>
    </row>
    <row r="1298" spans="2:4">
      <c r="B1298" s="129"/>
    </row>
    <row r="1299" spans="2:4">
      <c r="B1299" s="141"/>
    </row>
    <row r="1300" spans="2:4">
      <c r="B1300" s="129"/>
    </row>
    <row r="1301" spans="2:4">
      <c r="B1301" s="129"/>
    </row>
    <row r="1302" spans="2:4">
      <c r="B1302" s="137"/>
    </row>
    <row r="1303" spans="2:4">
      <c r="B1303" s="141"/>
    </row>
    <row r="1304" spans="2:4">
      <c r="B1304" s="138"/>
    </row>
    <row r="1305" spans="2:4">
      <c r="B1305" s="129"/>
    </row>
    <row r="1306" spans="2:4">
      <c r="B1306" s="129"/>
    </row>
    <row r="1307" spans="2:4">
      <c r="B1307" s="129"/>
    </row>
    <row r="1308" spans="2:4">
      <c r="B1308" s="129"/>
    </row>
    <row r="1309" spans="2:4">
      <c r="B1309" s="129"/>
    </row>
    <row r="1310" spans="2:4">
      <c r="B1310" s="129"/>
    </row>
    <row r="1311" spans="2:4">
      <c r="B1311" s="129"/>
    </row>
    <row r="1312" spans="2:4">
      <c r="B1312" s="129"/>
    </row>
    <row r="1313" spans="2:4">
      <c r="B1313" s="129"/>
    </row>
    <row r="1314" spans="2:4">
      <c r="B1314" s="129"/>
    </row>
    <row r="1315" spans="2:4">
      <c r="B1315" s="129"/>
    </row>
    <row r="1316" spans="2:4">
      <c r="B1316" s="129"/>
    </row>
    <row r="1317" spans="2:4">
      <c r="B1317" s="129"/>
    </row>
    <row r="1318" spans="2:4">
      <c r="B1318" s="129"/>
    </row>
    <row r="1319" spans="2:4">
      <c r="B1319" s="129"/>
    </row>
    <row r="1320" spans="2:4">
      <c r="B1320" s="129"/>
    </row>
    <row r="1321" spans="2:4">
      <c r="B1321" s="129"/>
    </row>
    <row r="1322" spans="2:4">
      <c r="B1322" s="129"/>
    </row>
    <row r="1323" spans="2:4">
      <c r="B1323" s="129"/>
      <c r="C1323" s="140"/>
      <c r="D1323" s="140"/>
    </row>
    <row r="1324" spans="2:4">
      <c r="B1324" s="129"/>
    </row>
    <row r="1325" spans="2:4">
      <c r="B1325" s="129"/>
    </row>
    <row r="1326" spans="2:4">
      <c r="B1326" s="129"/>
    </row>
    <row r="1327" spans="2:4">
      <c r="B1327" s="141"/>
    </row>
    <row r="1328" spans="2:4">
      <c r="B1328" s="141"/>
    </row>
    <row r="1329" spans="2:4">
      <c r="B1329" s="129"/>
    </row>
    <row r="1330" spans="2:4">
      <c r="B1330" s="129"/>
    </row>
    <row r="1331" spans="2:4">
      <c r="B1331" s="129"/>
      <c r="C1331" s="140"/>
      <c r="D1331" s="140"/>
    </row>
    <row r="1332" spans="2:4">
      <c r="B1332" s="137"/>
    </row>
    <row r="1333" spans="2:4">
      <c r="B1333" s="138"/>
    </row>
    <row r="1334" spans="2:4">
      <c r="B1334" s="129"/>
    </row>
    <row r="1335" spans="2:4">
      <c r="B1335" s="141"/>
    </row>
    <row r="1336" spans="2:4">
      <c r="B1336" s="141"/>
    </row>
    <row r="1337" spans="2:4">
      <c r="B1337" s="129"/>
    </row>
    <row r="1338" spans="2:4">
      <c r="B1338" s="129"/>
    </row>
    <row r="1339" spans="2:4">
      <c r="B1339" s="137"/>
    </row>
    <row r="1340" spans="2:4">
      <c r="B1340" s="138"/>
    </row>
    <row r="1341" spans="2:4">
      <c r="B1341" s="129"/>
      <c r="C1341" s="140"/>
      <c r="D1341" s="140"/>
    </row>
    <row r="1342" spans="2:4">
      <c r="B1342" s="129"/>
    </row>
    <row r="1343" spans="2:4">
      <c r="B1343" s="129"/>
    </row>
    <row r="1344" spans="2:4">
      <c r="B1344" s="129"/>
    </row>
    <row r="1345" spans="2:4">
      <c r="B1345" s="141"/>
    </row>
    <row r="1346" spans="2:4">
      <c r="B1346" s="129"/>
    </row>
    <row r="1347" spans="2:4">
      <c r="B1347" s="129"/>
    </row>
    <row r="1348" spans="2:4">
      <c r="B1348" s="129"/>
    </row>
    <row r="1349" spans="2:4">
      <c r="B1349" s="129"/>
    </row>
    <row r="1350" spans="2:4">
      <c r="B1350" s="137"/>
    </row>
    <row r="1351" spans="2:4">
      <c r="B1351" s="138"/>
    </row>
    <row r="1352" spans="2:4">
      <c r="B1352" s="129"/>
    </row>
    <row r="1353" spans="2:4">
      <c r="B1353" s="129"/>
    </row>
    <row r="1354" spans="2:4">
      <c r="B1354" s="129"/>
    </row>
    <row r="1355" spans="2:4">
      <c r="B1355" s="139"/>
      <c r="C1355" s="140"/>
      <c r="D1355" s="140"/>
    </row>
    <row r="1356" spans="2:4">
      <c r="B1356" s="139"/>
    </row>
    <row r="1357" spans="2:4">
      <c r="B1357" s="139"/>
    </row>
    <row r="1358" spans="2:4">
      <c r="B1358" s="129"/>
    </row>
    <row r="1359" spans="2:4">
      <c r="B1359" s="141"/>
    </row>
    <row r="1360" spans="2:4">
      <c r="B1360" s="129"/>
    </row>
    <row r="1361" spans="2:4">
      <c r="B1361" s="129"/>
    </row>
    <row r="1362" spans="2:4">
      <c r="B1362" s="137"/>
    </row>
    <row r="1363" spans="2:4">
      <c r="B1363" s="138"/>
    </row>
    <row r="1364" spans="2:4">
      <c r="B1364" s="129"/>
      <c r="C1364" s="140"/>
      <c r="D1364" s="140"/>
    </row>
    <row r="1365" spans="2:4">
      <c r="B1365" s="129"/>
    </row>
    <row r="1366" spans="2:4">
      <c r="B1366" s="129"/>
      <c r="C1366" s="148"/>
      <c r="D1366" s="148"/>
    </row>
    <row r="1367" spans="2:4">
      <c r="B1367" s="129"/>
    </row>
    <row r="1368" spans="2:4">
      <c r="B1368" s="141"/>
    </row>
    <row r="1369" spans="2:4">
      <c r="B1369" s="129"/>
    </row>
    <row r="1370" spans="2:4">
      <c r="B1370" s="129"/>
    </row>
    <row r="1371" spans="2:4">
      <c r="B1371" s="137"/>
    </row>
    <row r="1372" spans="2:4">
      <c r="B1372" s="141"/>
    </row>
    <row r="1373" spans="2:4">
      <c r="B1373" s="138"/>
    </row>
    <row r="1374" spans="2:4">
      <c r="B1374" s="129"/>
    </row>
    <row r="1375" spans="2:4">
      <c r="B1375" s="129"/>
    </row>
    <row r="1376" spans="2:4">
      <c r="B1376" s="129"/>
    </row>
    <row r="1377" spans="2:4">
      <c r="B1377" s="129"/>
    </row>
    <row r="1378" spans="2:4">
      <c r="B1378" s="129"/>
    </row>
    <row r="1379" spans="2:4">
      <c r="B1379" s="129"/>
    </row>
    <row r="1380" spans="2:4">
      <c r="B1380" s="129"/>
    </row>
    <row r="1381" spans="2:4">
      <c r="B1381" s="129"/>
    </row>
    <row r="1382" spans="2:4">
      <c r="B1382" s="129"/>
    </row>
    <row r="1383" spans="2:4">
      <c r="B1383" s="129"/>
      <c r="C1383" s="140"/>
      <c r="D1383" s="140"/>
    </row>
    <row r="1384" spans="2:4">
      <c r="B1384" s="129"/>
      <c r="C1384" s="140"/>
      <c r="D1384" s="140"/>
    </row>
    <row r="1385" spans="2:4">
      <c r="B1385" s="129"/>
    </row>
    <row r="1386" spans="2:4">
      <c r="B1386" s="129"/>
    </row>
    <row r="1387" spans="2:4">
      <c r="B1387" s="141"/>
    </row>
    <row r="1388" spans="2:4">
      <c r="B1388" s="141"/>
    </row>
    <row r="1389" spans="2:4">
      <c r="B1389" s="141"/>
    </row>
    <row r="1390" spans="2:4">
      <c r="B1390" s="141"/>
    </row>
    <row r="1391" spans="2:4">
      <c r="B1391" s="129"/>
    </row>
    <row r="1392" spans="2:4">
      <c r="B1392" s="141"/>
    </row>
    <row r="1393" spans="2:2">
      <c r="B1393" s="129"/>
    </row>
    <row r="1394" spans="2:2">
      <c r="B1394" s="129"/>
    </row>
    <row r="1395" spans="2:2">
      <c r="B1395" s="129"/>
    </row>
    <row r="1396" spans="2:2">
      <c r="B1396" s="137"/>
    </row>
    <row r="1397" spans="2:2">
      <c r="B1397" s="138"/>
    </row>
    <row r="1398" spans="2:2">
      <c r="B1398" s="129"/>
    </row>
    <row r="1399" spans="2:2">
      <c r="B1399" s="129"/>
    </row>
    <row r="1400" spans="2:2">
      <c r="B1400" s="129"/>
    </row>
    <row r="1401" spans="2:2">
      <c r="B1401" s="129"/>
    </row>
    <row r="1402" spans="2:2">
      <c r="B1402" s="129"/>
    </row>
    <row r="1403" spans="2:2">
      <c r="B1403" s="129"/>
    </row>
    <row r="1404" spans="2:2">
      <c r="B1404" s="129"/>
    </row>
    <row r="1405" spans="2:2">
      <c r="B1405" s="129"/>
    </row>
    <row r="1406" spans="2:2">
      <c r="B1406" s="129"/>
    </row>
    <row r="1407" spans="2:2">
      <c r="B1407" s="129"/>
    </row>
    <row r="1408" spans="2:2">
      <c r="B1408" s="129"/>
    </row>
    <row r="1409" spans="1:51">
      <c r="B1409" s="129"/>
    </row>
    <row r="1410" spans="1:51">
      <c r="B1410" s="129"/>
    </row>
    <row r="1411" spans="1:51" s="146" customFormat="1">
      <c r="A1411" s="128"/>
      <c r="B1411" s="129"/>
      <c r="C1411" s="86"/>
      <c r="D1411" s="86"/>
      <c r="E1411" s="85"/>
      <c r="F1411" s="85"/>
      <c r="G1411" s="85"/>
      <c r="H1411" s="85"/>
      <c r="I1411" s="85"/>
      <c r="J1411" s="85"/>
      <c r="K1411" s="85"/>
      <c r="L1411" s="85"/>
      <c r="M1411" s="85"/>
      <c r="N1411" s="85"/>
      <c r="O1411" s="85"/>
      <c r="P1411" s="85"/>
      <c r="Q1411" s="85"/>
      <c r="R1411" s="85"/>
      <c r="S1411" s="85"/>
      <c r="T1411" s="85"/>
      <c r="U1411" s="85"/>
      <c r="V1411" s="85"/>
      <c r="W1411" s="85"/>
      <c r="X1411" s="85"/>
      <c r="Y1411" s="85"/>
      <c r="Z1411" s="85"/>
      <c r="AA1411" s="85"/>
      <c r="AB1411" s="85"/>
      <c r="AC1411" s="85"/>
      <c r="AD1411" s="85"/>
      <c r="AE1411" s="85"/>
      <c r="AF1411" s="85"/>
      <c r="AG1411" s="85"/>
      <c r="AH1411" s="85"/>
      <c r="AI1411" s="85"/>
      <c r="AJ1411" s="85"/>
      <c r="AK1411" s="85"/>
      <c r="AL1411" s="85"/>
      <c r="AM1411" s="85"/>
      <c r="AN1411" s="85"/>
      <c r="AO1411" s="85"/>
      <c r="AP1411" s="85"/>
      <c r="AQ1411" s="85"/>
      <c r="AR1411" s="85"/>
      <c r="AS1411" s="85"/>
      <c r="AT1411" s="85"/>
      <c r="AU1411" s="85"/>
      <c r="AV1411" s="85"/>
      <c r="AW1411" s="85"/>
      <c r="AX1411" s="85"/>
      <c r="AY1411" s="85"/>
    </row>
    <row r="1412" spans="1:51" s="146" customFormat="1">
      <c r="A1412" s="128"/>
      <c r="B1412" s="129"/>
      <c r="C1412" s="86"/>
      <c r="D1412" s="86"/>
      <c r="E1412" s="85"/>
      <c r="F1412" s="85"/>
      <c r="G1412" s="85"/>
      <c r="H1412" s="85"/>
      <c r="I1412" s="85"/>
      <c r="J1412" s="85"/>
      <c r="K1412" s="85"/>
      <c r="L1412" s="85"/>
      <c r="M1412" s="85"/>
      <c r="N1412" s="85"/>
      <c r="O1412" s="85"/>
      <c r="P1412" s="85"/>
      <c r="Q1412" s="85"/>
      <c r="R1412" s="85"/>
      <c r="S1412" s="85"/>
      <c r="T1412" s="85"/>
      <c r="U1412" s="85"/>
      <c r="V1412" s="85"/>
      <c r="W1412" s="85"/>
      <c r="X1412" s="85"/>
      <c r="Y1412" s="85"/>
      <c r="Z1412" s="85"/>
      <c r="AA1412" s="85"/>
      <c r="AB1412" s="85"/>
      <c r="AC1412" s="85"/>
      <c r="AD1412" s="85"/>
      <c r="AE1412" s="85"/>
      <c r="AF1412" s="85"/>
      <c r="AG1412" s="85"/>
      <c r="AH1412" s="85"/>
      <c r="AI1412" s="85"/>
      <c r="AJ1412" s="85"/>
      <c r="AK1412" s="85"/>
      <c r="AL1412" s="85"/>
      <c r="AM1412" s="85"/>
      <c r="AN1412" s="85"/>
      <c r="AO1412" s="85"/>
      <c r="AP1412" s="85"/>
      <c r="AQ1412" s="85"/>
      <c r="AR1412" s="85"/>
      <c r="AS1412" s="85"/>
      <c r="AT1412" s="85"/>
      <c r="AU1412" s="85"/>
      <c r="AV1412" s="85"/>
      <c r="AW1412" s="85"/>
      <c r="AX1412" s="85"/>
      <c r="AY1412" s="85"/>
    </row>
    <row r="1413" spans="1:51" s="146" customFormat="1">
      <c r="A1413" s="128"/>
      <c r="B1413" s="129"/>
      <c r="C1413" s="86"/>
      <c r="D1413" s="86"/>
      <c r="E1413" s="85"/>
      <c r="F1413" s="85"/>
      <c r="G1413" s="85"/>
      <c r="H1413" s="85"/>
      <c r="I1413" s="85"/>
      <c r="J1413" s="85"/>
      <c r="K1413" s="85"/>
      <c r="L1413" s="85"/>
      <c r="M1413" s="85"/>
      <c r="N1413" s="85"/>
      <c r="O1413" s="85"/>
      <c r="P1413" s="85"/>
      <c r="Q1413" s="85"/>
      <c r="R1413" s="85"/>
      <c r="S1413" s="85"/>
      <c r="T1413" s="85"/>
      <c r="U1413" s="85"/>
      <c r="V1413" s="85"/>
      <c r="W1413" s="85"/>
      <c r="X1413" s="85"/>
      <c r="Y1413" s="85"/>
      <c r="Z1413" s="85"/>
      <c r="AA1413" s="85"/>
      <c r="AB1413" s="85"/>
      <c r="AC1413" s="85"/>
      <c r="AD1413" s="85"/>
      <c r="AE1413" s="85"/>
      <c r="AF1413" s="85"/>
      <c r="AG1413" s="85"/>
      <c r="AH1413" s="85"/>
      <c r="AI1413" s="85"/>
      <c r="AJ1413" s="85"/>
      <c r="AK1413" s="85"/>
      <c r="AL1413" s="85"/>
      <c r="AM1413" s="85"/>
      <c r="AN1413" s="85"/>
      <c r="AO1413" s="85"/>
      <c r="AP1413" s="85"/>
      <c r="AQ1413" s="85"/>
      <c r="AR1413" s="85"/>
      <c r="AS1413" s="85"/>
      <c r="AT1413" s="85"/>
      <c r="AU1413" s="85"/>
      <c r="AV1413" s="85"/>
      <c r="AW1413" s="85"/>
      <c r="AX1413" s="85"/>
      <c r="AY1413" s="85"/>
    </row>
    <row r="1414" spans="1:51" s="146" customFormat="1">
      <c r="A1414" s="128"/>
      <c r="B1414" s="129"/>
      <c r="C1414" s="86"/>
      <c r="D1414" s="86"/>
      <c r="E1414" s="85"/>
      <c r="F1414" s="85"/>
      <c r="G1414" s="85"/>
      <c r="H1414" s="85"/>
      <c r="I1414" s="85"/>
      <c r="J1414" s="85"/>
      <c r="K1414" s="85"/>
      <c r="L1414" s="85"/>
      <c r="M1414" s="85"/>
      <c r="N1414" s="85"/>
      <c r="O1414" s="85"/>
      <c r="P1414" s="85"/>
      <c r="Q1414" s="85"/>
      <c r="R1414" s="85"/>
      <c r="S1414" s="85"/>
      <c r="T1414" s="85"/>
      <c r="U1414" s="85"/>
      <c r="V1414" s="85"/>
      <c r="W1414" s="85"/>
      <c r="X1414" s="85"/>
      <c r="Y1414" s="85"/>
      <c r="Z1414" s="85"/>
      <c r="AA1414" s="85"/>
      <c r="AB1414" s="85"/>
      <c r="AC1414" s="85"/>
      <c r="AD1414" s="85"/>
      <c r="AE1414" s="85"/>
      <c r="AF1414" s="85"/>
      <c r="AG1414" s="85"/>
      <c r="AH1414" s="85"/>
      <c r="AI1414" s="85"/>
      <c r="AJ1414" s="85"/>
      <c r="AK1414" s="85"/>
      <c r="AL1414" s="85"/>
      <c r="AM1414" s="85"/>
      <c r="AN1414" s="85"/>
      <c r="AO1414" s="85"/>
      <c r="AP1414" s="85"/>
      <c r="AQ1414" s="85"/>
      <c r="AR1414" s="85"/>
      <c r="AS1414" s="85"/>
      <c r="AT1414" s="85"/>
      <c r="AU1414" s="85"/>
      <c r="AV1414" s="85"/>
      <c r="AW1414" s="85"/>
      <c r="AX1414" s="85"/>
      <c r="AY1414" s="85"/>
    </row>
    <row r="1415" spans="1:51" s="146" customFormat="1">
      <c r="A1415" s="128"/>
      <c r="B1415" s="129"/>
      <c r="C1415" s="86"/>
      <c r="D1415" s="86"/>
      <c r="E1415" s="85"/>
      <c r="F1415" s="85"/>
      <c r="G1415" s="85"/>
      <c r="H1415" s="85"/>
      <c r="I1415" s="85"/>
      <c r="J1415" s="85"/>
      <c r="K1415" s="85"/>
      <c r="L1415" s="85"/>
      <c r="M1415" s="85"/>
      <c r="N1415" s="85"/>
      <c r="O1415" s="85"/>
      <c r="P1415" s="85"/>
      <c r="Q1415" s="85"/>
      <c r="R1415" s="85"/>
      <c r="S1415" s="85"/>
      <c r="T1415" s="85"/>
      <c r="U1415" s="85"/>
      <c r="V1415" s="85"/>
      <c r="W1415" s="85"/>
      <c r="X1415" s="85"/>
      <c r="Y1415" s="85"/>
      <c r="Z1415" s="85"/>
      <c r="AA1415" s="85"/>
      <c r="AB1415" s="85"/>
      <c r="AC1415" s="85"/>
      <c r="AD1415" s="85"/>
      <c r="AE1415" s="85"/>
      <c r="AF1415" s="85"/>
      <c r="AG1415" s="85"/>
      <c r="AH1415" s="85"/>
      <c r="AI1415" s="85"/>
      <c r="AJ1415" s="85"/>
      <c r="AK1415" s="85"/>
      <c r="AL1415" s="85"/>
      <c r="AM1415" s="85"/>
      <c r="AN1415" s="85"/>
      <c r="AO1415" s="85"/>
      <c r="AP1415" s="85"/>
      <c r="AQ1415" s="85"/>
      <c r="AR1415" s="85"/>
      <c r="AS1415" s="85"/>
      <c r="AT1415" s="85"/>
      <c r="AU1415" s="85"/>
      <c r="AV1415" s="85"/>
      <c r="AW1415" s="85"/>
      <c r="AX1415" s="85"/>
      <c r="AY1415" s="85"/>
    </row>
    <row r="1416" spans="1:51" s="146" customFormat="1">
      <c r="A1416" s="128"/>
      <c r="B1416" s="129"/>
      <c r="C1416" s="86"/>
      <c r="D1416" s="86"/>
      <c r="E1416" s="85"/>
      <c r="F1416" s="85"/>
      <c r="G1416" s="85"/>
      <c r="H1416" s="85"/>
      <c r="I1416" s="85"/>
      <c r="J1416" s="85"/>
      <c r="K1416" s="85"/>
      <c r="L1416" s="85"/>
      <c r="M1416" s="85"/>
      <c r="N1416" s="85"/>
      <c r="O1416" s="85"/>
      <c r="P1416" s="85"/>
      <c r="Q1416" s="85"/>
      <c r="R1416" s="85"/>
      <c r="S1416" s="85"/>
      <c r="T1416" s="85"/>
      <c r="U1416" s="85"/>
      <c r="V1416" s="85"/>
      <c r="W1416" s="85"/>
      <c r="X1416" s="85"/>
      <c r="Y1416" s="85"/>
      <c r="Z1416" s="85"/>
      <c r="AA1416" s="85"/>
      <c r="AB1416" s="85"/>
      <c r="AC1416" s="85"/>
      <c r="AD1416" s="85"/>
      <c r="AE1416" s="85"/>
      <c r="AF1416" s="85"/>
      <c r="AG1416" s="85"/>
      <c r="AH1416" s="85"/>
      <c r="AI1416" s="85"/>
      <c r="AJ1416" s="85"/>
      <c r="AK1416" s="85"/>
      <c r="AL1416" s="85"/>
      <c r="AM1416" s="85"/>
      <c r="AN1416" s="85"/>
      <c r="AO1416" s="85"/>
      <c r="AP1416" s="85"/>
      <c r="AQ1416" s="85"/>
      <c r="AR1416" s="85"/>
      <c r="AS1416" s="85"/>
      <c r="AT1416" s="85"/>
      <c r="AU1416" s="85"/>
      <c r="AV1416" s="85"/>
      <c r="AW1416" s="85"/>
      <c r="AX1416" s="85"/>
      <c r="AY1416" s="85"/>
    </row>
    <row r="1417" spans="1:51" s="146" customFormat="1">
      <c r="A1417" s="128"/>
      <c r="B1417" s="129"/>
      <c r="C1417" s="86"/>
      <c r="D1417" s="86"/>
      <c r="E1417" s="85"/>
      <c r="F1417" s="85"/>
      <c r="G1417" s="85"/>
      <c r="H1417" s="85"/>
      <c r="I1417" s="85"/>
      <c r="J1417" s="85"/>
      <c r="K1417" s="85"/>
      <c r="L1417" s="85"/>
      <c r="M1417" s="85"/>
      <c r="N1417" s="85"/>
      <c r="O1417" s="85"/>
      <c r="P1417" s="85"/>
      <c r="Q1417" s="85"/>
      <c r="R1417" s="85"/>
      <c r="S1417" s="85"/>
      <c r="T1417" s="85"/>
      <c r="U1417" s="85"/>
      <c r="V1417" s="85"/>
      <c r="W1417" s="85"/>
      <c r="X1417" s="85"/>
      <c r="Y1417" s="85"/>
      <c r="Z1417" s="85"/>
      <c r="AA1417" s="85"/>
      <c r="AB1417" s="85"/>
      <c r="AC1417" s="85"/>
      <c r="AD1417" s="85"/>
      <c r="AE1417" s="85"/>
      <c r="AF1417" s="85"/>
      <c r="AG1417" s="85"/>
      <c r="AH1417" s="85"/>
      <c r="AI1417" s="85"/>
      <c r="AJ1417" s="85"/>
      <c r="AK1417" s="85"/>
      <c r="AL1417" s="85"/>
      <c r="AM1417" s="85"/>
      <c r="AN1417" s="85"/>
      <c r="AO1417" s="85"/>
      <c r="AP1417" s="85"/>
      <c r="AQ1417" s="85"/>
      <c r="AR1417" s="85"/>
      <c r="AS1417" s="85"/>
      <c r="AT1417" s="85"/>
      <c r="AU1417" s="85"/>
      <c r="AV1417" s="85"/>
      <c r="AW1417" s="85"/>
      <c r="AX1417" s="85"/>
      <c r="AY1417" s="85"/>
    </row>
    <row r="1418" spans="1:51" s="146" customFormat="1">
      <c r="A1418" s="128"/>
      <c r="B1418" s="129"/>
      <c r="C1418" s="86"/>
      <c r="D1418" s="86"/>
      <c r="E1418" s="85"/>
      <c r="F1418" s="85"/>
      <c r="G1418" s="85"/>
      <c r="H1418" s="85"/>
      <c r="I1418" s="85"/>
      <c r="J1418" s="85"/>
      <c r="K1418" s="85"/>
      <c r="L1418" s="85"/>
      <c r="M1418" s="85"/>
      <c r="N1418" s="85"/>
      <c r="O1418" s="85"/>
      <c r="P1418" s="85"/>
      <c r="Q1418" s="85"/>
      <c r="R1418" s="85"/>
      <c r="S1418" s="85"/>
      <c r="T1418" s="85"/>
      <c r="U1418" s="85"/>
      <c r="V1418" s="85"/>
      <c r="W1418" s="85"/>
      <c r="X1418" s="85"/>
      <c r="Y1418" s="85"/>
      <c r="Z1418" s="85"/>
      <c r="AA1418" s="85"/>
      <c r="AB1418" s="85"/>
      <c r="AC1418" s="85"/>
      <c r="AD1418" s="85"/>
      <c r="AE1418" s="85"/>
      <c r="AF1418" s="85"/>
      <c r="AG1418" s="85"/>
      <c r="AH1418" s="85"/>
      <c r="AI1418" s="85"/>
      <c r="AJ1418" s="85"/>
      <c r="AK1418" s="85"/>
      <c r="AL1418" s="85"/>
      <c r="AM1418" s="85"/>
      <c r="AN1418" s="85"/>
      <c r="AO1418" s="85"/>
      <c r="AP1418" s="85"/>
      <c r="AQ1418" s="85"/>
      <c r="AR1418" s="85"/>
      <c r="AS1418" s="85"/>
      <c r="AT1418" s="85"/>
      <c r="AU1418" s="85"/>
      <c r="AV1418" s="85"/>
      <c r="AW1418" s="85"/>
      <c r="AX1418" s="85"/>
      <c r="AY1418" s="85"/>
    </row>
    <row r="1419" spans="1:51" s="146" customFormat="1">
      <c r="A1419" s="128"/>
      <c r="B1419" s="129"/>
      <c r="C1419" s="86"/>
      <c r="D1419" s="86"/>
      <c r="E1419" s="85"/>
      <c r="F1419" s="85"/>
      <c r="G1419" s="85"/>
      <c r="H1419" s="85"/>
      <c r="I1419" s="85"/>
      <c r="J1419" s="85"/>
      <c r="K1419" s="85"/>
      <c r="L1419" s="85"/>
      <c r="M1419" s="85"/>
      <c r="N1419" s="85"/>
      <c r="O1419" s="85"/>
      <c r="P1419" s="85"/>
      <c r="Q1419" s="85"/>
      <c r="R1419" s="85"/>
      <c r="S1419" s="85"/>
      <c r="T1419" s="85"/>
      <c r="U1419" s="85"/>
      <c r="V1419" s="85"/>
      <c r="W1419" s="85"/>
      <c r="X1419" s="85"/>
      <c r="Y1419" s="85"/>
      <c r="Z1419" s="85"/>
      <c r="AA1419" s="85"/>
      <c r="AB1419" s="85"/>
      <c r="AC1419" s="85"/>
      <c r="AD1419" s="85"/>
      <c r="AE1419" s="85"/>
      <c r="AF1419" s="85"/>
      <c r="AG1419" s="85"/>
      <c r="AH1419" s="85"/>
      <c r="AI1419" s="85"/>
      <c r="AJ1419" s="85"/>
      <c r="AK1419" s="85"/>
      <c r="AL1419" s="85"/>
      <c r="AM1419" s="85"/>
      <c r="AN1419" s="85"/>
      <c r="AO1419" s="85"/>
      <c r="AP1419" s="85"/>
      <c r="AQ1419" s="85"/>
      <c r="AR1419" s="85"/>
      <c r="AS1419" s="85"/>
      <c r="AT1419" s="85"/>
      <c r="AU1419" s="85"/>
      <c r="AV1419" s="85"/>
      <c r="AW1419" s="85"/>
      <c r="AX1419" s="85"/>
      <c r="AY1419" s="85"/>
    </row>
    <row r="1420" spans="1:51" s="146" customFormat="1">
      <c r="A1420" s="128"/>
      <c r="B1420" s="129"/>
      <c r="C1420" s="86"/>
      <c r="D1420" s="86"/>
      <c r="E1420" s="85"/>
      <c r="F1420" s="85"/>
      <c r="G1420" s="85"/>
      <c r="H1420" s="85"/>
      <c r="I1420" s="85"/>
      <c r="J1420" s="85"/>
      <c r="K1420" s="85"/>
      <c r="L1420" s="85"/>
      <c r="M1420" s="85"/>
      <c r="N1420" s="85"/>
      <c r="O1420" s="85"/>
      <c r="P1420" s="85"/>
      <c r="Q1420" s="85"/>
      <c r="R1420" s="85"/>
      <c r="S1420" s="85"/>
      <c r="T1420" s="85"/>
      <c r="U1420" s="85"/>
      <c r="V1420" s="85"/>
      <c r="W1420" s="85"/>
      <c r="X1420" s="85"/>
      <c r="Y1420" s="85"/>
      <c r="Z1420" s="85"/>
      <c r="AA1420" s="85"/>
      <c r="AB1420" s="85"/>
      <c r="AC1420" s="85"/>
      <c r="AD1420" s="85"/>
      <c r="AE1420" s="85"/>
      <c r="AF1420" s="85"/>
      <c r="AG1420" s="85"/>
      <c r="AH1420" s="85"/>
      <c r="AI1420" s="85"/>
      <c r="AJ1420" s="85"/>
      <c r="AK1420" s="85"/>
      <c r="AL1420" s="85"/>
      <c r="AM1420" s="85"/>
      <c r="AN1420" s="85"/>
      <c r="AO1420" s="85"/>
      <c r="AP1420" s="85"/>
      <c r="AQ1420" s="85"/>
      <c r="AR1420" s="85"/>
      <c r="AS1420" s="85"/>
      <c r="AT1420" s="85"/>
      <c r="AU1420" s="85"/>
      <c r="AV1420" s="85"/>
      <c r="AW1420" s="85"/>
      <c r="AX1420" s="85"/>
      <c r="AY1420" s="85"/>
    </row>
    <row r="1421" spans="1:51" s="146" customFormat="1">
      <c r="A1421" s="128"/>
      <c r="B1421" s="129"/>
      <c r="C1421" s="86"/>
      <c r="D1421" s="86"/>
      <c r="E1421" s="85"/>
      <c r="F1421" s="85"/>
      <c r="G1421" s="85"/>
      <c r="H1421" s="85"/>
      <c r="I1421" s="85"/>
      <c r="J1421" s="85"/>
      <c r="K1421" s="85"/>
      <c r="L1421" s="85"/>
      <c r="M1421" s="85"/>
      <c r="N1421" s="85"/>
      <c r="O1421" s="85"/>
      <c r="P1421" s="85"/>
      <c r="Q1421" s="85"/>
      <c r="R1421" s="85"/>
      <c r="S1421" s="85"/>
      <c r="T1421" s="85"/>
      <c r="U1421" s="85"/>
      <c r="V1421" s="85"/>
      <c r="W1421" s="85"/>
      <c r="X1421" s="85"/>
      <c r="Y1421" s="85"/>
      <c r="Z1421" s="85"/>
      <c r="AA1421" s="85"/>
      <c r="AB1421" s="85"/>
      <c r="AC1421" s="85"/>
      <c r="AD1421" s="85"/>
      <c r="AE1421" s="85"/>
      <c r="AF1421" s="85"/>
      <c r="AG1421" s="85"/>
      <c r="AH1421" s="85"/>
      <c r="AI1421" s="85"/>
      <c r="AJ1421" s="85"/>
      <c r="AK1421" s="85"/>
      <c r="AL1421" s="85"/>
      <c r="AM1421" s="85"/>
      <c r="AN1421" s="85"/>
      <c r="AO1421" s="85"/>
      <c r="AP1421" s="85"/>
      <c r="AQ1421" s="85"/>
      <c r="AR1421" s="85"/>
      <c r="AS1421" s="85"/>
      <c r="AT1421" s="85"/>
      <c r="AU1421" s="85"/>
      <c r="AV1421" s="85"/>
      <c r="AW1421" s="85"/>
      <c r="AX1421" s="85"/>
      <c r="AY1421" s="85"/>
    </row>
    <row r="1422" spans="1:51" s="146" customFormat="1">
      <c r="A1422" s="128"/>
      <c r="B1422" s="129"/>
      <c r="C1422" s="86"/>
      <c r="D1422" s="86"/>
      <c r="E1422" s="85"/>
      <c r="F1422" s="85"/>
      <c r="G1422" s="85"/>
      <c r="H1422" s="85"/>
      <c r="I1422" s="85"/>
      <c r="J1422" s="85"/>
      <c r="K1422" s="85"/>
      <c r="L1422" s="85"/>
      <c r="M1422" s="85"/>
      <c r="N1422" s="85"/>
      <c r="O1422" s="85"/>
      <c r="P1422" s="85"/>
      <c r="Q1422" s="85"/>
      <c r="R1422" s="85"/>
      <c r="S1422" s="85"/>
      <c r="T1422" s="85"/>
      <c r="U1422" s="85"/>
      <c r="V1422" s="85"/>
      <c r="W1422" s="85"/>
      <c r="X1422" s="85"/>
      <c r="Y1422" s="85"/>
      <c r="Z1422" s="85"/>
      <c r="AA1422" s="85"/>
      <c r="AB1422" s="85"/>
      <c r="AC1422" s="85"/>
      <c r="AD1422" s="85"/>
      <c r="AE1422" s="85"/>
      <c r="AF1422" s="85"/>
      <c r="AG1422" s="85"/>
      <c r="AH1422" s="85"/>
      <c r="AI1422" s="85"/>
      <c r="AJ1422" s="85"/>
      <c r="AK1422" s="85"/>
      <c r="AL1422" s="85"/>
      <c r="AM1422" s="85"/>
      <c r="AN1422" s="85"/>
      <c r="AO1422" s="85"/>
      <c r="AP1422" s="85"/>
      <c r="AQ1422" s="85"/>
      <c r="AR1422" s="85"/>
      <c r="AS1422" s="85"/>
      <c r="AT1422" s="85"/>
      <c r="AU1422" s="85"/>
      <c r="AV1422" s="85"/>
      <c r="AW1422" s="85"/>
      <c r="AX1422" s="85"/>
      <c r="AY1422" s="85"/>
    </row>
    <row r="1423" spans="1:51" s="146" customFormat="1">
      <c r="A1423" s="128"/>
      <c r="B1423" s="129"/>
      <c r="C1423" s="86"/>
      <c r="D1423" s="86"/>
      <c r="E1423" s="85"/>
      <c r="F1423" s="85"/>
      <c r="G1423" s="85"/>
      <c r="H1423" s="85"/>
      <c r="I1423" s="85"/>
      <c r="J1423" s="85"/>
      <c r="K1423" s="85"/>
      <c r="L1423" s="85"/>
      <c r="M1423" s="85"/>
      <c r="N1423" s="85"/>
      <c r="O1423" s="85"/>
      <c r="P1423" s="85"/>
      <c r="Q1423" s="85"/>
      <c r="R1423" s="85"/>
      <c r="S1423" s="85"/>
      <c r="T1423" s="85"/>
      <c r="U1423" s="85"/>
      <c r="V1423" s="85"/>
      <c r="W1423" s="85"/>
      <c r="X1423" s="85"/>
      <c r="Y1423" s="85"/>
      <c r="Z1423" s="85"/>
      <c r="AA1423" s="85"/>
      <c r="AB1423" s="85"/>
      <c r="AC1423" s="85"/>
      <c r="AD1423" s="85"/>
      <c r="AE1423" s="85"/>
      <c r="AF1423" s="85"/>
      <c r="AG1423" s="85"/>
      <c r="AH1423" s="85"/>
      <c r="AI1423" s="85"/>
      <c r="AJ1423" s="85"/>
      <c r="AK1423" s="85"/>
      <c r="AL1423" s="85"/>
      <c r="AM1423" s="85"/>
      <c r="AN1423" s="85"/>
      <c r="AO1423" s="85"/>
      <c r="AP1423" s="85"/>
      <c r="AQ1423" s="85"/>
      <c r="AR1423" s="85"/>
      <c r="AS1423" s="85"/>
      <c r="AT1423" s="85"/>
      <c r="AU1423" s="85"/>
      <c r="AV1423" s="85"/>
      <c r="AW1423" s="85"/>
      <c r="AX1423" s="85"/>
      <c r="AY1423" s="85"/>
    </row>
    <row r="1424" spans="1:51" s="146" customFormat="1">
      <c r="A1424" s="128"/>
      <c r="B1424" s="129"/>
      <c r="C1424" s="86"/>
      <c r="D1424" s="86"/>
      <c r="E1424" s="85"/>
      <c r="F1424" s="85"/>
      <c r="G1424" s="85"/>
      <c r="H1424" s="85"/>
      <c r="I1424" s="85"/>
      <c r="J1424" s="85"/>
      <c r="K1424" s="85"/>
      <c r="L1424" s="85"/>
      <c r="M1424" s="85"/>
      <c r="N1424" s="85"/>
      <c r="O1424" s="85"/>
      <c r="P1424" s="85"/>
      <c r="Q1424" s="85"/>
      <c r="R1424" s="85"/>
      <c r="S1424" s="85"/>
      <c r="T1424" s="85"/>
      <c r="U1424" s="85"/>
      <c r="V1424" s="85"/>
      <c r="W1424" s="85"/>
      <c r="X1424" s="85"/>
      <c r="Y1424" s="85"/>
      <c r="Z1424" s="85"/>
      <c r="AA1424" s="85"/>
      <c r="AB1424" s="85"/>
      <c r="AC1424" s="85"/>
      <c r="AD1424" s="85"/>
      <c r="AE1424" s="85"/>
      <c r="AF1424" s="85"/>
      <c r="AG1424" s="85"/>
      <c r="AH1424" s="85"/>
      <c r="AI1424" s="85"/>
      <c r="AJ1424" s="85"/>
      <c r="AK1424" s="85"/>
      <c r="AL1424" s="85"/>
      <c r="AM1424" s="85"/>
      <c r="AN1424" s="85"/>
      <c r="AO1424" s="85"/>
      <c r="AP1424" s="85"/>
      <c r="AQ1424" s="85"/>
      <c r="AR1424" s="85"/>
      <c r="AS1424" s="85"/>
      <c r="AT1424" s="85"/>
      <c r="AU1424" s="85"/>
      <c r="AV1424" s="85"/>
      <c r="AW1424" s="85"/>
      <c r="AX1424" s="85"/>
      <c r="AY1424" s="85"/>
    </row>
    <row r="1425" spans="1:51" s="146" customFormat="1">
      <c r="A1425" s="128"/>
      <c r="B1425" s="129"/>
      <c r="C1425" s="86"/>
      <c r="D1425" s="86"/>
      <c r="E1425" s="85"/>
      <c r="F1425" s="85"/>
      <c r="G1425" s="85"/>
      <c r="H1425" s="85"/>
      <c r="I1425" s="85"/>
      <c r="J1425" s="85"/>
      <c r="K1425" s="85"/>
      <c r="L1425" s="85"/>
      <c r="M1425" s="85"/>
      <c r="N1425" s="85"/>
      <c r="O1425" s="85"/>
      <c r="P1425" s="85"/>
      <c r="Q1425" s="85"/>
      <c r="R1425" s="85"/>
      <c r="S1425" s="85"/>
      <c r="T1425" s="85"/>
      <c r="U1425" s="85"/>
      <c r="V1425" s="85"/>
      <c r="W1425" s="85"/>
      <c r="X1425" s="85"/>
      <c r="Y1425" s="85"/>
      <c r="Z1425" s="85"/>
      <c r="AA1425" s="85"/>
      <c r="AB1425" s="85"/>
      <c r="AC1425" s="85"/>
      <c r="AD1425" s="85"/>
      <c r="AE1425" s="85"/>
      <c r="AF1425" s="85"/>
      <c r="AG1425" s="85"/>
      <c r="AH1425" s="85"/>
      <c r="AI1425" s="85"/>
      <c r="AJ1425" s="85"/>
      <c r="AK1425" s="85"/>
      <c r="AL1425" s="85"/>
      <c r="AM1425" s="85"/>
      <c r="AN1425" s="85"/>
      <c r="AO1425" s="85"/>
      <c r="AP1425" s="85"/>
      <c r="AQ1425" s="85"/>
      <c r="AR1425" s="85"/>
      <c r="AS1425" s="85"/>
      <c r="AT1425" s="85"/>
      <c r="AU1425" s="85"/>
      <c r="AV1425" s="85"/>
      <c r="AW1425" s="85"/>
      <c r="AX1425" s="85"/>
      <c r="AY1425" s="85"/>
    </row>
    <row r="1426" spans="1:51" s="146" customFormat="1">
      <c r="A1426" s="128"/>
      <c r="B1426" s="129"/>
      <c r="C1426" s="86"/>
      <c r="D1426" s="86"/>
      <c r="E1426" s="85"/>
      <c r="F1426" s="85"/>
      <c r="G1426" s="85"/>
      <c r="H1426" s="85"/>
      <c r="I1426" s="85"/>
      <c r="J1426" s="85"/>
      <c r="K1426" s="85"/>
      <c r="L1426" s="85"/>
      <c r="M1426" s="85"/>
      <c r="N1426" s="85"/>
      <c r="O1426" s="85"/>
      <c r="P1426" s="85"/>
      <c r="Q1426" s="85"/>
      <c r="R1426" s="85"/>
      <c r="S1426" s="85"/>
      <c r="T1426" s="85"/>
      <c r="U1426" s="85"/>
      <c r="V1426" s="85"/>
      <c r="W1426" s="85"/>
      <c r="X1426" s="85"/>
      <c r="Y1426" s="85"/>
      <c r="Z1426" s="85"/>
      <c r="AA1426" s="85"/>
      <c r="AB1426" s="85"/>
      <c r="AC1426" s="85"/>
      <c r="AD1426" s="85"/>
      <c r="AE1426" s="85"/>
      <c r="AF1426" s="85"/>
      <c r="AG1426" s="85"/>
      <c r="AH1426" s="85"/>
      <c r="AI1426" s="85"/>
      <c r="AJ1426" s="85"/>
      <c r="AK1426" s="85"/>
      <c r="AL1426" s="85"/>
      <c r="AM1426" s="85"/>
      <c r="AN1426" s="85"/>
      <c r="AO1426" s="85"/>
      <c r="AP1426" s="85"/>
      <c r="AQ1426" s="85"/>
      <c r="AR1426" s="85"/>
      <c r="AS1426" s="85"/>
      <c r="AT1426" s="85"/>
      <c r="AU1426" s="85"/>
      <c r="AV1426" s="85"/>
      <c r="AW1426" s="85"/>
      <c r="AX1426" s="85"/>
      <c r="AY1426" s="85"/>
    </row>
    <row r="1427" spans="1:51">
      <c r="B1427" s="129"/>
    </row>
    <row r="1428" spans="1:51">
      <c r="B1428" s="129"/>
    </row>
    <row r="1429" spans="1:51">
      <c r="B1429" s="129"/>
      <c r="C1429" s="140"/>
      <c r="D1429" s="140"/>
    </row>
    <row r="1430" spans="1:51">
      <c r="B1430" s="129"/>
    </row>
    <row r="1431" spans="1:51">
      <c r="B1431" s="129"/>
    </row>
    <row r="1432" spans="1:51">
      <c r="B1432" s="129"/>
    </row>
    <row r="1433" spans="1:51">
      <c r="B1433" s="141"/>
    </row>
    <row r="1434" spans="1:51">
      <c r="B1434" s="129"/>
    </row>
    <row r="1435" spans="1:51">
      <c r="B1435" s="129"/>
    </row>
    <row r="1436" spans="1:51">
      <c r="B1436" s="129"/>
    </row>
    <row r="1437" spans="1:51">
      <c r="B1437" s="129"/>
    </row>
    <row r="1438" spans="1:51">
      <c r="B1438" s="129"/>
    </row>
    <row r="1439" spans="1:51">
      <c r="B1439" s="137"/>
    </row>
    <row r="1440" spans="1:51">
      <c r="B1440" s="138"/>
    </row>
    <row r="1441" spans="1:51">
      <c r="B1441" s="129"/>
    </row>
    <row r="1442" spans="1:51">
      <c r="B1442" s="129"/>
    </row>
    <row r="1443" spans="1:51" s="146" customFormat="1">
      <c r="A1443" s="128"/>
      <c r="B1443" s="129"/>
      <c r="C1443" s="86"/>
      <c r="D1443" s="86"/>
      <c r="E1443" s="85"/>
      <c r="F1443" s="85"/>
      <c r="G1443" s="85"/>
      <c r="H1443" s="85"/>
      <c r="I1443" s="85"/>
      <c r="J1443" s="85"/>
      <c r="K1443" s="85"/>
      <c r="L1443" s="85"/>
      <c r="M1443" s="85"/>
      <c r="N1443" s="85"/>
      <c r="O1443" s="85"/>
      <c r="P1443" s="85"/>
      <c r="Q1443" s="85"/>
      <c r="R1443" s="85"/>
      <c r="S1443" s="85"/>
      <c r="T1443" s="85"/>
      <c r="U1443" s="85"/>
      <c r="V1443" s="85"/>
      <c r="W1443" s="85"/>
      <c r="X1443" s="85"/>
      <c r="Y1443" s="85"/>
      <c r="Z1443" s="85"/>
      <c r="AA1443" s="85"/>
      <c r="AB1443" s="85"/>
      <c r="AC1443" s="85"/>
      <c r="AD1443" s="85"/>
      <c r="AE1443" s="85"/>
      <c r="AF1443" s="85"/>
      <c r="AG1443" s="85"/>
      <c r="AH1443" s="85"/>
      <c r="AI1443" s="85"/>
      <c r="AJ1443" s="85"/>
      <c r="AK1443" s="85"/>
      <c r="AL1443" s="85"/>
      <c r="AM1443" s="85"/>
      <c r="AN1443" s="85"/>
      <c r="AO1443" s="85"/>
      <c r="AP1443" s="85"/>
      <c r="AQ1443" s="85"/>
      <c r="AR1443" s="85"/>
      <c r="AS1443" s="85"/>
      <c r="AT1443" s="85"/>
      <c r="AU1443" s="85"/>
      <c r="AV1443" s="85"/>
      <c r="AW1443" s="85"/>
      <c r="AX1443" s="85"/>
      <c r="AY1443" s="85"/>
    </row>
    <row r="1444" spans="1:51" s="146" customFormat="1">
      <c r="A1444" s="128"/>
      <c r="B1444" s="129"/>
      <c r="C1444" s="86"/>
      <c r="D1444" s="86"/>
      <c r="E1444" s="85"/>
      <c r="F1444" s="85"/>
      <c r="G1444" s="85"/>
      <c r="H1444" s="85"/>
      <c r="I1444" s="85"/>
      <c r="J1444" s="85"/>
      <c r="K1444" s="85"/>
      <c r="L1444" s="85"/>
      <c r="M1444" s="85"/>
      <c r="N1444" s="85"/>
      <c r="O1444" s="85"/>
      <c r="P1444" s="85"/>
      <c r="Q1444" s="85"/>
      <c r="R1444" s="85"/>
      <c r="S1444" s="85"/>
      <c r="T1444" s="85"/>
      <c r="U1444" s="85"/>
      <c r="V1444" s="85"/>
      <c r="W1444" s="85"/>
      <c r="X1444" s="85"/>
      <c r="Y1444" s="85"/>
      <c r="Z1444" s="85"/>
      <c r="AA1444" s="85"/>
      <c r="AB1444" s="85"/>
      <c r="AC1444" s="85"/>
      <c r="AD1444" s="85"/>
      <c r="AE1444" s="85"/>
      <c r="AF1444" s="85"/>
      <c r="AG1444" s="85"/>
      <c r="AH1444" s="85"/>
      <c r="AI1444" s="85"/>
      <c r="AJ1444" s="85"/>
      <c r="AK1444" s="85"/>
      <c r="AL1444" s="85"/>
      <c r="AM1444" s="85"/>
      <c r="AN1444" s="85"/>
      <c r="AO1444" s="85"/>
      <c r="AP1444" s="85"/>
      <c r="AQ1444" s="85"/>
      <c r="AR1444" s="85"/>
      <c r="AS1444" s="85"/>
      <c r="AT1444" s="85"/>
      <c r="AU1444" s="85"/>
      <c r="AV1444" s="85"/>
      <c r="AW1444" s="85"/>
      <c r="AX1444" s="85"/>
      <c r="AY1444" s="85"/>
    </row>
    <row r="1445" spans="1:51" s="146" customFormat="1">
      <c r="A1445" s="128"/>
      <c r="B1445" s="129"/>
      <c r="C1445" s="86"/>
      <c r="D1445" s="86"/>
      <c r="E1445" s="85"/>
      <c r="F1445" s="85"/>
      <c r="G1445" s="85"/>
      <c r="H1445" s="85"/>
      <c r="I1445" s="85"/>
      <c r="J1445" s="85"/>
      <c r="K1445" s="85"/>
      <c r="L1445" s="85"/>
      <c r="M1445" s="85"/>
      <c r="N1445" s="85"/>
      <c r="O1445" s="85"/>
      <c r="P1445" s="85"/>
      <c r="Q1445" s="85"/>
      <c r="R1445" s="85"/>
      <c r="S1445" s="85"/>
      <c r="T1445" s="85"/>
      <c r="U1445" s="85"/>
      <c r="V1445" s="85"/>
      <c r="W1445" s="85"/>
      <c r="X1445" s="85"/>
      <c r="Y1445" s="85"/>
      <c r="Z1445" s="85"/>
      <c r="AA1445" s="85"/>
      <c r="AB1445" s="85"/>
      <c r="AC1445" s="85"/>
      <c r="AD1445" s="85"/>
      <c r="AE1445" s="85"/>
      <c r="AF1445" s="85"/>
      <c r="AG1445" s="85"/>
      <c r="AH1445" s="85"/>
      <c r="AI1445" s="85"/>
      <c r="AJ1445" s="85"/>
      <c r="AK1445" s="85"/>
      <c r="AL1445" s="85"/>
      <c r="AM1445" s="85"/>
      <c r="AN1445" s="85"/>
      <c r="AO1445" s="85"/>
      <c r="AP1445" s="85"/>
      <c r="AQ1445" s="85"/>
      <c r="AR1445" s="85"/>
      <c r="AS1445" s="85"/>
      <c r="AT1445" s="85"/>
      <c r="AU1445" s="85"/>
      <c r="AV1445" s="85"/>
      <c r="AW1445" s="85"/>
      <c r="AX1445" s="85"/>
      <c r="AY1445" s="85"/>
    </row>
    <row r="1446" spans="1:51" s="146" customFormat="1">
      <c r="A1446" s="128"/>
      <c r="B1446" s="129"/>
      <c r="C1446" s="86"/>
      <c r="D1446" s="86"/>
      <c r="E1446" s="85"/>
      <c r="F1446" s="85"/>
      <c r="G1446" s="85"/>
      <c r="H1446" s="85"/>
      <c r="I1446" s="85"/>
      <c r="J1446" s="85"/>
      <c r="K1446" s="85"/>
      <c r="L1446" s="85"/>
      <c r="M1446" s="85"/>
      <c r="N1446" s="85"/>
      <c r="O1446" s="85"/>
      <c r="P1446" s="85"/>
      <c r="Q1446" s="85"/>
      <c r="R1446" s="85"/>
      <c r="S1446" s="85"/>
      <c r="T1446" s="85"/>
      <c r="U1446" s="85"/>
      <c r="V1446" s="85"/>
      <c r="W1446" s="85"/>
      <c r="X1446" s="85"/>
      <c r="Y1446" s="85"/>
      <c r="Z1446" s="85"/>
      <c r="AA1446" s="85"/>
      <c r="AB1446" s="85"/>
      <c r="AC1446" s="85"/>
      <c r="AD1446" s="85"/>
      <c r="AE1446" s="85"/>
      <c r="AF1446" s="85"/>
      <c r="AG1446" s="85"/>
      <c r="AH1446" s="85"/>
      <c r="AI1446" s="85"/>
      <c r="AJ1446" s="85"/>
      <c r="AK1446" s="85"/>
      <c r="AL1446" s="85"/>
      <c r="AM1446" s="85"/>
      <c r="AN1446" s="85"/>
      <c r="AO1446" s="85"/>
      <c r="AP1446" s="85"/>
      <c r="AQ1446" s="85"/>
      <c r="AR1446" s="85"/>
      <c r="AS1446" s="85"/>
      <c r="AT1446" s="85"/>
      <c r="AU1446" s="85"/>
      <c r="AV1446" s="85"/>
      <c r="AW1446" s="85"/>
      <c r="AX1446" s="85"/>
      <c r="AY1446" s="85"/>
    </row>
    <row r="1447" spans="1:51" s="146" customFormat="1">
      <c r="A1447" s="128"/>
      <c r="B1447" s="129"/>
      <c r="C1447" s="86"/>
      <c r="D1447" s="86"/>
      <c r="E1447" s="85"/>
      <c r="F1447" s="85"/>
      <c r="G1447" s="85"/>
      <c r="H1447" s="85"/>
      <c r="I1447" s="85"/>
      <c r="J1447" s="85"/>
      <c r="K1447" s="85"/>
      <c r="L1447" s="85"/>
      <c r="M1447" s="85"/>
      <c r="N1447" s="85"/>
      <c r="O1447" s="85"/>
      <c r="P1447" s="85"/>
      <c r="Q1447" s="85"/>
      <c r="R1447" s="85"/>
      <c r="S1447" s="85"/>
      <c r="T1447" s="85"/>
      <c r="U1447" s="85"/>
      <c r="V1447" s="85"/>
      <c r="W1447" s="85"/>
      <c r="X1447" s="85"/>
      <c r="Y1447" s="85"/>
      <c r="Z1447" s="85"/>
      <c r="AA1447" s="85"/>
      <c r="AB1447" s="85"/>
      <c r="AC1447" s="85"/>
      <c r="AD1447" s="85"/>
      <c r="AE1447" s="85"/>
      <c r="AF1447" s="85"/>
      <c r="AG1447" s="85"/>
      <c r="AH1447" s="85"/>
      <c r="AI1447" s="85"/>
      <c r="AJ1447" s="85"/>
      <c r="AK1447" s="85"/>
      <c r="AL1447" s="85"/>
      <c r="AM1447" s="85"/>
      <c r="AN1447" s="85"/>
      <c r="AO1447" s="85"/>
      <c r="AP1447" s="85"/>
      <c r="AQ1447" s="85"/>
      <c r="AR1447" s="85"/>
      <c r="AS1447" s="85"/>
      <c r="AT1447" s="85"/>
      <c r="AU1447" s="85"/>
      <c r="AV1447" s="85"/>
      <c r="AW1447" s="85"/>
      <c r="AX1447" s="85"/>
      <c r="AY1447" s="85"/>
    </row>
    <row r="1448" spans="1:51" s="146" customFormat="1">
      <c r="A1448" s="128"/>
      <c r="B1448" s="129"/>
      <c r="C1448" s="86"/>
      <c r="D1448" s="86"/>
      <c r="E1448" s="85"/>
      <c r="F1448" s="85"/>
      <c r="G1448" s="85"/>
      <c r="H1448" s="85"/>
      <c r="I1448" s="85"/>
      <c r="J1448" s="85"/>
      <c r="K1448" s="85"/>
      <c r="L1448" s="85"/>
      <c r="M1448" s="85"/>
      <c r="N1448" s="85"/>
      <c r="O1448" s="85"/>
      <c r="P1448" s="85"/>
      <c r="Q1448" s="85"/>
      <c r="R1448" s="85"/>
      <c r="S1448" s="85"/>
      <c r="T1448" s="85"/>
      <c r="U1448" s="85"/>
      <c r="V1448" s="85"/>
      <c r="W1448" s="85"/>
      <c r="X1448" s="85"/>
      <c r="Y1448" s="85"/>
      <c r="Z1448" s="85"/>
      <c r="AA1448" s="85"/>
      <c r="AB1448" s="85"/>
      <c r="AC1448" s="85"/>
      <c r="AD1448" s="85"/>
      <c r="AE1448" s="85"/>
      <c r="AF1448" s="85"/>
      <c r="AG1448" s="85"/>
      <c r="AH1448" s="85"/>
      <c r="AI1448" s="85"/>
      <c r="AJ1448" s="85"/>
      <c r="AK1448" s="85"/>
      <c r="AL1448" s="85"/>
      <c r="AM1448" s="85"/>
      <c r="AN1448" s="85"/>
      <c r="AO1448" s="85"/>
      <c r="AP1448" s="85"/>
      <c r="AQ1448" s="85"/>
      <c r="AR1448" s="85"/>
      <c r="AS1448" s="85"/>
      <c r="AT1448" s="85"/>
      <c r="AU1448" s="85"/>
      <c r="AV1448" s="85"/>
      <c r="AW1448" s="85"/>
      <c r="AX1448" s="85"/>
      <c r="AY1448" s="85"/>
    </row>
    <row r="1449" spans="1:51" s="146" customFormat="1">
      <c r="A1449" s="128"/>
      <c r="B1449" s="129"/>
      <c r="C1449" s="86"/>
      <c r="D1449" s="86"/>
      <c r="E1449" s="85"/>
      <c r="F1449" s="85"/>
      <c r="G1449" s="85"/>
      <c r="H1449" s="85"/>
      <c r="I1449" s="85"/>
      <c r="J1449" s="85"/>
      <c r="K1449" s="85"/>
      <c r="L1449" s="85"/>
      <c r="M1449" s="85"/>
      <c r="N1449" s="85"/>
      <c r="O1449" s="85"/>
      <c r="P1449" s="85"/>
      <c r="Q1449" s="85"/>
      <c r="R1449" s="85"/>
      <c r="S1449" s="85"/>
      <c r="T1449" s="85"/>
      <c r="U1449" s="85"/>
      <c r="V1449" s="85"/>
      <c r="W1449" s="85"/>
      <c r="X1449" s="85"/>
      <c r="Y1449" s="85"/>
      <c r="Z1449" s="85"/>
      <c r="AA1449" s="85"/>
      <c r="AB1449" s="85"/>
      <c r="AC1449" s="85"/>
      <c r="AD1449" s="85"/>
      <c r="AE1449" s="85"/>
      <c r="AF1449" s="85"/>
      <c r="AG1449" s="85"/>
      <c r="AH1449" s="85"/>
      <c r="AI1449" s="85"/>
      <c r="AJ1449" s="85"/>
      <c r="AK1449" s="85"/>
      <c r="AL1449" s="85"/>
      <c r="AM1449" s="85"/>
      <c r="AN1449" s="85"/>
      <c r="AO1449" s="85"/>
      <c r="AP1449" s="85"/>
      <c r="AQ1449" s="85"/>
      <c r="AR1449" s="85"/>
      <c r="AS1449" s="85"/>
      <c r="AT1449" s="85"/>
      <c r="AU1449" s="85"/>
      <c r="AV1449" s="85"/>
      <c r="AW1449" s="85"/>
      <c r="AX1449" s="85"/>
      <c r="AY1449" s="85"/>
    </row>
    <row r="1450" spans="1:51" s="146" customFormat="1">
      <c r="A1450" s="128"/>
      <c r="B1450" s="139"/>
      <c r="C1450" s="86"/>
      <c r="D1450" s="86"/>
      <c r="E1450" s="85"/>
      <c r="F1450" s="85"/>
      <c r="G1450" s="85"/>
      <c r="H1450" s="85"/>
      <c r="I1450" s="85"/>
      <c r="J1450" s="85"/>
      <c r="K1450" s="85"/>
      <c r="L1450" s="85"/>
      <c r="M1450" s="85"/>
      <c r="N1450" s="85"/>
      <c r="O1450" s="85"/>
      <c r="P1450" s="85"/>
      <c r="Q1450" s="85"/>
      <c r="R1450" s="85"/>
      <c r="S1450" s="85"/>
      <c r="T1450" s="85"/>
      <c r="U1450" s="85"/>
      <c r="V1450" s="85"/>
      <c r="W1450" s="85"/>
      <c r="X1450" s="85"/>
      <c r="Y1450" s="85"/>
      <c r="Z1450" s="85"/>
      <c r="AA1450" s="85"/>
      <c r="AB1450" s="85"/>
      <c r="AC1450" s="85"/>
      <c r="AD1450" s="85"/>
      <c r="AE1450" s="85"/>
      <c r="AF1450" s="85"/>
      <c r="AG1450" s="85"/>
      <c r="AH1450" s="85"/>
      <c r="AI1450" s="85"/>
      <c r="AJ1450" s="85"/>
      <c r="AK1450" s="85"/>
      <c r="AL1450" s="85"/>
      <c r="AM1450" s="85"/>
      <c r="AN1450" s="85"/>
      <c r="AO1450" s="85"/>
      <c r="AP1450" s="85"/>
      <c r="AQ1450" s="85"/>
      <c r="AR1450" s="85"/>
      <c r="AS1450" s="85"/>
      <c r="AT1450" s="85"/>
      <c r="AU1450" s="85"/>
      <c r="AV1450" s="85"/>
      <c r="AW1450" s="85"/>
      <c r="AX1450" s="85"/>
      <c r="AY1450" s="85"/>
    </row>
    <row r="1451" spans="1:51" s="146" customFormat="1">
      <c r="A1451" s="128"/>
      <c r="B1451" s="129"/>
      <c r="C1451" s="86"/>
      <c r="D1451" s="86"/>
      <c r="E1451" s="85"/>
      <c r="F1451" s="85"/>
      <c r="G1451" s="85"/>
      <c r="H1451" s="85"/>
      <c r="I1451" s="85"/>
      <c r="J1451" s="85"/>
      <c r="K1451" s="85"/>
      <c r="L1451" s="85"/>
      <c r="M1451" s="85"/>
      <c r="N1451" s="85"/>
      <c r="O1451" s="85"/>
      <c r="P1451" s="85"/>
      <c r="Q1451" s="85"/>
      <c r="R1451" s="85"/>
      <c r="S1451" s="85"/>
      <c r="T1451" s="85"/>
      <c r="U1451" s="85"/>
      <c r="V1451" s="85"/>
      <c r="W1451" s="85"/>
      <c r="X1451" s="85"/>
      <c r="Y1451" s="85"/>
      <c r="Z1451" s="85"/>
      <c r="AA1451" s="85"/>
      <c r="AB1451" s="85"/>
      <c r="AC1451" s="85"/>
      <c r="AD1451" s="85"/>
      <c r="AE1451" s="85"/>
      <c r="AF1451" s="85"/>
      <c r="AG1451" s="85"/>
      <c r="AH1451" s="85"/>
      <c r="AI1451" s="85"/>
      <c r="AJ1451" s="85"/>
      <c r="AK1451" s="85"/>
      <c r="AL1451" s="85"/>
      <c r="AM1451" s="85"/>
      <c r="AN1451" s="85"/>
      <c r="AO1451" s="85"/>
      <c r="AP1451" s="85"/>
      <c r="AQ1451" s="85"/>
      <c r="AR1451" s="85"/>
      <c r="AS1451" s="85"/>
      <c r="AT1451" s="85"/>
      <c r="AU1451" s="85"/>
      <c r="AV1451" s="85"/>
      <c r="AW1451" s="85"/>
      <c r="AX1451" s="85"/>
      <c r="AY1451" s="85"/>
    </row>
    <row r="1452" spans="1:51" s="146" customFormat="1">
      <c r="A1452" s="128"/>
      <c r="B1452" s="129"/>
      <c r="C1452" s="86"/>
      <c r="D1452" s="86"/>
      <c r="E1452" s="85"/>
      <c r="F1452" s="85"/>
      <c r="G1452" s="85"/>
      <c r="H1452" s="85"/>
      <c r="I1452" s="85"/>
      <c r="J1452" s="85"/>
      <c r="K1452" s="85"/>
      <c r="L1452" s="85"/>
      <c r="M1452" s="85"/>
      <c r="N1452" s="85"/>
      <c r="O1452" s="85"/>
      <c r="P1452" s="85"/>
      <c r="Q1452" s="85"/>
      <c r="R1452" s="85"/>
      <c r="S1452" s="85"/>
      <c r="T1452" s="85"/>
      <c r="U1452" s="85"/>
      <c r="V1452" s="85"/>
      <c r="W1452" s="85"/>
      <c r="X1452" s="85"/>
      <c r="Y1452" s="85"/>
      <c r="Z1452" s="85"/>
      <c r="AA1452" s="85"/>
      <c r="AB1452" s="85"/>
      <c r="AC1452" s="85"/>
      <c r="AD1452" s="85"/>
      <c r="AE1452" s="85"/>
      <c r="AF1452" s="85"/>
      <c r="AG1452" s="85"/>
      <c r="AH1452" s="85"/>
      <c r="AI1452" s="85"/>
      <c r="AJ1452" s="85"/>
      <c r="AK1452" s="85"/>
      <c r="AL1452" s="85"/>
      <c r="AM1452" s="85"/>
      <c r="AN1452" s="85"/>
      <c r="AO1452" s="85"/>
      <c r="AP1452" s="85"/>
      <c r="AQ1452" s="85"/>
      <c r="AR1452" s="85"/>
      <c r="AS1452" s="85"/>
      <c r="AT1452" s="85"/>
      <c r="AU1452" s="85"/>
      <c r="AV1452" s="85"/>
      <c r="AW1452" s="85"/>
      <c r="AX1452" s="85"/>
      <c r="AY1452" s="85"/>
    </row>
    <row r="1453" spans="1:51" s="146" customFormat="1">
      <c r="A1453" s="128"/>
      <c r="B1453" s="129"/>
      <c r="C1453" s="86"/>
      <c r="D1453" s="86"/>
      <c r="E1453" s="85"/>
      <c r="F1453" s="85"/>
      <c r="G1453" s="85"/>
      <c r="H1453" s="85"/>
      <c r="I1453" s="85"/>
      <c r="J1453" s="85"/>
      <c r="K1453" s="85"/>
      <c r="L1453" s="85"/>
      <c r="M1453" s="85"/>
      <c r="N1453" s="85"/>
      <c r="O1453" s="85"/>
      <c r="P1453" s="85"/>
      <c r="Q1453" s="85"/>
      <c r="R1453" s="85"/>
      <c r="S1453" s="85"/>
      <c r="T1453" s="85"/>
      <c r="U1453" s="85"/>
      <c r="V1453" s="85"/>
      <c r="W1453" s="85"/>
      <c r="X1453" s="85"/>
      <c r="Y1453" s="85"/>
      <c r="Z1453" s="85"/>
      <c r="AA1453" s="85"/>
      <c r="AB1453" s="85"/>
      <c r="AC1453" s="85"/>
      <c r="AD1453" s="85"/>
      <c r="AE1453" s="85"/>
      <c r="AF1453" s="85"/>
      <c r="AG1453" s="85"/>
      <c r="AH1453" s="85"/>
      <c r="AI1453" s="85"/>
      <c r="AJ1453" s="85"/>
      <c r="AK1453" s="85"/>
      <c r="AL1453" s="85"/>
      <c r="AM1453" s="85"/>
      <c r="AN1453" s="85"/>
      <c r="AO1453" s="85"/>
      <c r="AP1453" s="85"/>
      <c r="AQ1453" s="85"/>
      <c r="AR1453" s="85"/>
      <c r="AS1453" s="85"/>
      <c r="AT1453" s="85"/>
      <c r="AU1453" s="85"/>
      <c r="AV1453" s="85"/>
      <c r="AW1453" s="85"/>
      <c r="AX1453" s="85"/>
      <c r="AY1453" s="85"/>
    </row>
    <row r="1454" spans="1:51" s="146" customFormat="1">
      <c r="A1454" s="128"/>
      <c r="B1454" s="129"/>
      <c r="C1454" s="86"/>
      <c r="D1454" s="86"/>
      <c r="E1454" s="85"/>
      <c r="F1454" s="85"/>
      <c r="G1454" s="85"/>
      <c r="H1454" s="85"/>
      <c r="I1454" s="85"/>
      <c r="J1454" s="85"/>
      <c r="K1454" s="85"/>
      <c r="L1454" s="85"/>
      <c r="M1454" s="85"/>
      <c r="N1454" s="85"/>
      <c r="O1454" s="85"/>
      <c r="P1454" s="85"/>
      <c r="Q1454" s="85"/>
      <c r="R1454" s="85"/>
      <c r="S1454" s="85"/>
      <c r="T1454" s="85"/>
      <c r="U1454" s="85"/>
      <c r="V1454" s="85"/>
      <c r="W1454" s="85"/>
      <c r="X1454" s="85"/>
      <c r="Y1454" s="85"/>
      <c r="Z1454" s="85"/>
      <c r="AA1454" s="85"/>
      <c r="AB1454" s="85"/>
      <c r="AC1454" s="85"/>
      <c r="AD1454" s="85"/>
      <c r="AE1454" s="85"/>
      <c r="AF1454" s="85"/>
      <c r="AG1454" s="85"/>
      <c r="AH1454" s="85"/>
      <c r="AI1454" s="85"/>
      <c r="AJ1454" s="85"/>
      <c r="AK1454" s="85"/>
      <c r="AL1454" s="85"/>
      <c r="AM1454" s="85"/>
      <c r="AN1454" s="85"/>
      <c r="AO1454" s="85"/>
      <c r="AP1454" s="85"/>
      <c r="AQ1454" s="85"/>
      <c r="AR1454" s="85"/>
      <c r="AS1454" s="85"/>
      <c r="AT1454" s="85"/>
      <c r="AU1454" s="85"/>
      <c r="AV1454" s="85"/>
      <c r="AW1454" s="85"/>
      <c r="AX1454" s="85"/>
      <c r="AY1454" s="85"/>
    </row>
    <row r="1455" spans="1:51" s="146" customFormat="1">
      <c r="A1455" s="128"/>
      <c r="B1455" s="129"/>
      <c r="C1455" s="86"/>
      <c r="D1455" s="86"/>
      <c r="E1455" s="85"/>
      <c r="F1455" s="85"/>
      <c r="G1455" s="85"/>
      <c r="H1455" s="85"/>
      <c r="I1455" s="85"/>
      <c r="J1455" s="85"/>
      <c r="K1455" s="85"/>
      <c r="L1455" s="85"/>
      <c r="M1455" s="85"/>
      <c r="N1455" s="85"/>
      <c r="O1455" s="85"/>
      <c r="P1455" s="85"/>
      <c r="Q1455" s="85"/>
      <c r="R1455" s="85"/>
      <c r="S1455" s="85"/>
      <c r="T1455" s="85"/>
      <c r="U1455" s="85"/>
      <c r="V1455" s="85"/>
      <c r="W1455" s="85"/>
      <c r="X1455" s="85"/>
      <c r="Y1455" s="85"/>
      <c r="Z1455" s="85"/>
      <c r="AA1455" s="85"/>
      <c r="AB1455" s="85"/>
      <c r="AC1455" s="85"/>
      <c r="AD1455" s="85"/>
      <c r="AE1455" s="85"/>
      <c r="AF1455" s="85"/>
      <c r="AG1455" s="85"/>
      <c r="AH1455" s="85"/>
      <c r="AI1455" s="85"/>
      <c r="AJ1455" s="85"/>
      <c r="AK1455" s="85"/>
      <c r="AL1455" s="85"/>
      <c r="AM1455" s="85"/>
      <c r="AN1455" s="85"/>
      <c r="AO1455" s="85"/>
      <c r="AP1455" s="85"/>
      <c r="AQ1455" s="85"/>
      <c r="AR1455" s="85"/>
      <c r="AS1455" s="85"/>
      <c r="AT1455" s="85"/>
      <c r="AU1455" s="85"/>
      <c r="AV1455" s="85"/>
      <c r="AW1455" s="85"/>
      <c r="AX1455" s="85"/>
      <c r="AY1455" s="85"/>
    </row>
    <row r="1456" spans="1:51" s="146" customFormat="1">
      <c r="A1456" s="128"/>
      <c r="B1456" s="139"/>
      <c r="C1456" s="86"/>
      <c r="D1456" s="86"/>
      <c r="E1456" s="85"/>
      <c r="F1456" s="85"/>
      <c r="G1456" s="85"/>
      <c r="H1456" s="85"/>
      <c r="I1456" s="85"/>
      <c r="J1456" s="85"/>
      <c r="K1456" s="85"/>
      <c r="L1456" s="85"/>
      <c r="M1456" s="85"/>
      <c r="N1456" s="85"/>
      <c r="O1456" s="85"/>
      <c r="P1456" s="85"/>
      <c r="Q1456" s="85"/>
      <c r="R1456" s="85"/>
      <c r="S1456" s="85"/>
      <c r="T1456" s="85"/>
      <c r="U1456" s="85"/>
      <c r="V1456" s="85"/>
      <c r="W1456" s="85"/>
      <c r="X1456" s="85"/>
      <c r="Y1456" s="85"/>
      <c r="Z1456" s="85"/>
      <c r="AA1456" s="85"/>
      <c r="AB1456" s="85"/>
      <c r="AC1456" s="85"/>
      <c r="AD1456" s="85"/>
      <c r="AE1456" s="85"/>
      <c r="AF1456" s="85"/>
      <c r="AG1456" s="85"/>
      <c r="AH1456" s="85"/>
      <c r="AI1456" s="85"/>
      <c r="AJ1456" s="85"/>
      <c r="AK1456" s="85"/>
      <c r="AL1456" s="85"/>
      <c r="AM1456" s="85"/>
      <c r="AN1456" s="85"/>
      <c r="AO1456" s="85"/>
      <c r="AP1456" s="85"/>
      <c r="AQ1456" s="85"/>
      <c r="AR1456" s="85"/>
      <c r="AS1456" s="85"/>
      <c r="AT1456" s="85"/>
      <c r="AU1456" s="85"/>
      <c r="AV1456" s="85"/>
      <c r="AW1456" s="85"/>
      <c r="AX1456" s="85"/>
      <c r="AY1456" s="85"/>
    </row>
    <row r="1457" spans="1:51" s="146" customFormat="1">
      <c r="A1457" s="128"/>
      <c r="B1457" s="129"/>
      <c r="C1457" s="86"/>
      <c r="D1457" s="86"/>
      <c r="E1457" s="85"/>
      <c r="F1457" s="85"/>
      <c r="G1457" s="85"/>
      <c r="H1457" s="85"/>
      <c r="I1457" s="85"/>
      <c r="J1457" s="85"/>
      <c r="K1457" s="85"/>
      <c r="L1457" s="85"/>
      <c r="M1457" s="85"/>
      <c r="N1457" s="85"/>
      <c r="O1457" s="85"/>
      <c r="P1457" s="85"/>
      <c r="Q1457" s="85"/>
      <c r="R1457" s="85"/>
      <c r="S1457" s="85"/>
      <c r="T1457" s="85"/>
      <c r="U1457" s="85"/>
      <c r="V1457" s="85"/>
      <c r="W1457" s="85"/>
      <c r="X1457" s="85"/>
      <c r="Y1457" s="85"/>
      <c r="Z1457" s="85"/>
      <c r="AA1457" s="85"/>
      <c r="AB1457" s="85"/>
      <c r="AC1457" s="85"/>
      <c r="AD1457" s="85"/>
      <c r="AE1457" s="85"/>
      <c r="AF1457" s="85"/>
      <c r="AG1457" s="85"/>
      <c r="AH1457" s="85"/>
      <c r="AI1457" s="85"/>
      <c r="AJ1457" s="85"/>
      <c r="AK1457" s="85"/>
      <c r="AL1457" s="85"/>
      <c r="AM1457" s="85"/>
      <c r="AN1457" s="85"/>
      <c r="AO1457" s="85"/>
      <c r="AP1457" s="85"/>
      <c r="AQ1457" s="85"/>
      <c r="AR1457" s="85"/>
      <c r="AS1457" s="85"/>
      <c r="AT1457" s="85"/>
      <c r="AU1457" s="85"/>
      <c r="AV1457" s="85"/>
      <c r="AW1457" s="85"/>
      <c r="AX1457" s="85"/>
      <c r="AY1457" s="85"/>
    </row>
    <row r="1458" spans="1:51" s="146" customFormat="1">
      <c r="A1458" s="128"/>
      <c r="B1458" s="129"/>
      <c r="C1458" s="140"/>
      <c r="D1458" s="140"/>
      <c r="E1458" s="85"/>
      <c r="F1458" s="85"/>
      <c r="G1458" s="85"/>
      <c r="H1458" s="85"/>
      <c r="I1458" s="85"/>
      <c r="J1458" s="85"/>
      <c r="K1458" s="85"/>
      <c r="L1458" s="85"/>
      <c r="M1458" s="85"/>
      <c r="N1458" s="85"/>
      <c r="O1458" s="85"/>
      <c r="P1458" s="85"/>
      <c r="Q1458" s="85"/>
      <c r="R1458" s="85"/>
      <c r="S1458" s="85"/>
      <c r="T1458" s="85"/>
      <c r="U1458" s="85"/>
      <c r="V1458" s="85"/>
      <c r="W1458" s="85"/>
      <c r="X1458" s="85"/>
      <c r="Y1458" s="85"/>
      <c r="Z1458" s="85"/>
      <c r="AA1458" s="85"/>
      <c r="AB1458" s="85"/>
      <c r="AC1458" s="85"/>
      <c r="AD1458" s="85"/>
      <c r="AE1458" s="85"/>
      <c r="AF1458" s="85"/>
      <c r="AG1458" s="85"/>
      <c r="AH1458" s="85"/>
      <c r="AI1458" s="85"/>
      <c r="AJ1458" s="85"/>
      <c r="AK1458" s="85"/>
      <c r="AL1458" s="85"/>
      <c r="AM1458" s="85"/>
      <c r="AN1458" s="85"/>
      <c r="AO1458" s="85"/>
      <c r="AP1458" s="85"/>
      <c r="AQ1458" s="85"/>
      <c r="AR1458" s="85"/>
      <c r="AS1458" s="85"/>
      <c r="AT1458" s="85"/>
      <c r="AU1458" s="85"/>
      <c r="AV1458" s="85"/>
      <c r="AW1458" s="85"/>
      <c r="AX1458" s="85"/>
      <c r="AY1458" s="85"/>
    </row>
    <row r="1459" spans="1:51">
      <c r="B1459" s="129"/>
    </row>
    <row r="1460" spans="1:51">
      <c r="B1460" s="129"/>
    </row>
    <row r="1461" spans="1:51">
      <c r="B1461" s="129"/>
    </row>
    <row r="1462" spans="1:51">
      <c r="B1462" s="141"/>
    </row>
    <row r="1463" spans="1:51">
      <c r="B1463" s="129"/>
    </row>
    <row r="1464" spans="1:51">
      <c r="B1464" s="129"/>
    </row>
    <row r="1465" spans="1:51">
      <c r="B1465" s="129"/>
    </row>
    <row r="1466" spans="1:51">
      <c r="B1466" s="137"/>
    </row>
    <row r="1467" spans="1:51">
      <c r="B1467" s="138"/>
    </row>
    <row r="1468" spans="1:51">
      <c r="B1468" s="129"/>
    </row>
    <row r="1469" spans="1:51">
      <c r="B1469" s="129"/>
    </row>
    <row r="1470" spans="1:51">
      <c r="B1470" s="129"/>
    </row>
    <row r="1471" spans="1:51">
      <c r="B1471" s="129"/>
    </row>
    <row r="1472" spans="1:51">
      <c r="B1472" s="129"/>
    </row>
    <row r="1473" spans="1:4">
      <c r="B1473" s="129"/>
    </row>
    <row r="1474" spans="1:4">
      <c r="B1474" s="129"/>
    </row>
    <row r="1475" spans="1:4">
      <c r="B1475" s="129"/>
    </row>
    <row r="1476" spans="1:4">
      <c r="B1476" s="129"/>
    </row>
    <row r="1477" spans="1:4">
      <c r="B1477" s="129"/>
    </row>
    <row r="1478" spans="1:4">
      <c r="B1478" s="129"/>
      <c r="C1478" s="140"/>
      <c r="D1478" s="140"/>
    </row>
    <row r="1479" spans="1:4">
      <c r="B1479" s="129"/>
    </row>
    <row r="1480" spans="1:4">
      <c r="B1480" s="129"/>
    </row>
    <row r="1481" spans="1:4">
      <c r="B1481" s="129"/>
    </row>
    <row r="1482" spans="1:4">
      <c r="B1482" s="141"/>
    </row>
    <row r="1483" spans="1:4" ht="15">
      <c r="B1483" s="129"/>
      <c r="C1483" s="142"/>
      <c r="D1483" s="142"/>
    </row>
    <row r="1484" spans="1:4" ht="15">
      <c r="B1484" s="129"/>
      <c r="C1484" s="142"/>
      <c r="D1484" s="142"/>
    </row>
    <row r="1485" spans="1:4">
      <c r="B1485" s="137"/>
    </row>
    <row r="1486" spans="1:4">
      <c r="B1486" s="138"/>
    </row>
    <row r="1487" spans="1:4" ht="15.75">
      <c r="B1487" s="143"/>
    </row>
    <row r="1488" spans="1:4" s="144" customFormat="1" ht="15.75">
      <c r="A1488" s="128"/>
      <c r="B1488" s="143"/>
      <c r="C1488" s="86"/>
      <c r="D1488" s="86"/>
    </row>
    <row r="1489" spans="1:4" s="144" customFormat="1" ht="12.95" customHeight="1">
      <c r="A1489" s="145"/>
      <c r="B1489" s="149"/>
      <c r="C1489" s="86"/>
      <c r="D1489" s="86"/>
    </row>
    <row r="1490" spans="1:4" ht="15.75">
      <c r="A1490" s="145"/>
      <c r="B1490" s="129"/>
    </row>
    <row r="1491" spans="1:4">
      <c r="B1491" s="129"/>
    </row>
    <row r="1492" spans="1:4">
      <c r="B1492" s="129"/>
    </row>
    <row r="1493" spans="1:4">
      <c r="B1493" s="129"/>
      <c r="C1493" s="140"/>
      <c r="D1493" s="140"/>
    </row>
    <row r="1494" spans="1:4">
      <c r="B1494" s="129"/>
    </row>
    <row r="1495" spans="1:4">
      <c r="B1495" s="129"/>
    </row>
    <row r="1496" spans="1:4">
      <c r="B1496" s="129"/>
    </row>
    <row r="1497" spans="1:4">
      <c r="B1497" s="141"/>
    </row>
    <row r="1498" spans="1:4">
      <c r="B1498" s="141"/>
    </row>
    <row r="1499" spans="1:4">
      <c r="B1499" s="141"/>
    </row>
    <row r="1500" spans="1:4">
      <c r="B1500" s="141"/>
    </row>
    <row r="1501" spans="1:4">
      <c r="B1501" s="141"/>
    </row>
    <row r="1502" spans="1:4">
      <c r="B1502" s="141"/>
    </row>
    <row r="1503" spans="1:4">
      <c r="B1503" s="141"/>
    </row>
    <row r="1504" spans="1:4">
      <c r="B1504" s="129"/>
    </row>
    <row r="1505" spans="2:4">
      <c r="B1505" s="129"/>
    </row>
    <row r="1506" spans="2:4">
      <c r="B1506" s="137"/>
    </row>
    <row r="1507" spans="2:4">
      <c r="B1507" s="138"/>
    </row>
    <row r="1508" spans="2:4">
      <c r="B1508" s="129"/>
    </row>
    <row r="1509" spans="2:4">
      <c r="B1509" s="129"/>
    </row>
    <row r="1510" spans="2:4">
      <c r="B1510" s="129"/>
      <c r="C1510" s="140"/>
      <c r="D1510" s="140"/>
    </row>
    <row r="1511" spans="2:4">
      <c r="B1511" s="129"/>
    </row>
    <row r="1512" spans="2:4">
      <c r="B1512" s="129"/>
    </row>
    <row r="1513" spans="2:4">
      <c r="B1513" s="129"/>
    </row>
    <row r="1514" spans="2:4">
      <c r="B1514" s="141"/>
    </row>
    <row r="1515" spans="2:4">
      <c r="B1515" s="129"/>
    </row>
    <row r="1516" spans="2:4">
      <c r="B1516" s="129"/>
    </row>
    <row r="1517" spans="2:4">
      <c r="B1517" s="129"/>
    </row>
    <row r="1518" spans="2:4">
      <c r="B1518" s="129"/>
    </row>
    <row r="1519" spans="2:4">
      <c r="B1519" s="129"/>
    </row>
    <row r="1520" spans="2:4">
      <c r="B1520" s="129"/>
      <c r="C1520" s="140"/>
      <c r="D1520" s="140"/>
    </row>
    <row r="1521" spans="2:2">
      <c r="B1521" s="137"/>
    </row>
    <row r="1522" spans="2:2">
      <c r="B1522" s="138"/>
    </row>
    <row r="1523" spans="2:2">
      <c r="B1523" s="129"/>
    </row>
    <row r="1524" spans="2:2">
      <c r="B1524" s="141"/>
    </row>
    <row r="1525" spans="2:2">
      <c r="B1525" s="141"/>
    </row>
    <row r="1526" spans="2:2">
      <c r="B1526" s="129"/>
    </row>
    <row r="1527" spans="2:2">
      <c r="B1527" s="129"/>
    </row>
    <row r="1528" spans="2:2">
      <c r="B1528" s="137"/>
    </row>
    <row r="1529" spans="2:2">
      <c r="B1529" s="138"/>
    </row>
    <row r="1530" spans="2:2">
      <c r="B1530" s="129"/>
    </row>
    <row r="1531" spans="2:2">
      <c r="B1531" s="129"/>
    </row>
    <row r="1532" spans="2:2">
      <c r="B1532" s="129"/>
    </row>
    <row r="1533" spans="2:2">
      <c r="B1533" s="129"/>
    </row>
    <row r="1534" spans="2:2">
      <c r="B1534" s="129"/>
    </row>
    <row r="1535" spans="2:2">
      <c r="B1535" s="129"/>
    </row>
    <row r="1536" spans="2:2">
      <c r="B1536" s="129"/>
    </row>
    <row r="1537" spans="2:4">
      <c r="B1537" s="129"/>
    </row>
    <row r="1538" spans="2:4">
      <c r="B1538" s="129"/>
    </row>
    <row r="1539" spans="2:4">
      <c r="B1539" s="129"/>
      <c r="C1539" s="140"/>
      <c r="D1539" s="140"/>
    </row>
    <row r="1540" spans="2:4">
      <c r="B1540" s="129"/>
    </row>
    <row r="1541" spans="2:4">
      <c r="B1541" s="129"/>
    </row>
    <row r="1542" spans="2:4">
      <c r="B1542" s="129"/>
    </row>
    <row r="1543" spans="2:4">
      <c r="B1543" s="141"/>
    </row>
    <row r="1544" spans="2:4">
      <c r="B1544" s="129"/>
    </row>
    <row r="1545" spans="2:4">
      <c r="B1545" s="129"/>
    </row>
    <row r="1546" spans="2:4">
      <c r="B1546" s="137"/>
    </row>
    <row r="1547" spans="2:4">
      <c r="B1547" s="138"/>
    </row>
    <row r="1548" spans="2:4">
      <c r="B1548" s="129"/>
    </row>
    <row r="1549" spans="2:4">
      <c r="B1549" s="139"/>
    </row>
    <row r="1550" spans="2:4">
      <c r="B1550" s="129"/>
    </row>
    <row r="1551" spans="2:4">
      <c r="B1551" s="129"/>
      <c r="C1551" s="140"/>
      <c r="D1551" s="140"/>
    </row>
    <row r="1552" spans="2:4">
      <c r="B1552" s="139"/>
    </row>
    <row r="1553" spans="2:4">
      <c r="B1553" s="129"/>
    </row>
    <row r="1554" spans="2:4">
      <c r="B1554" s="129"/>
    </row>
    <row r="1555" spans="2:4">
      <c r="B1555" s="141"/>
    </row>
    <row r="1556" spans="2:4">
      <c r="B1556" s="129"/>
    </row>
    <row r="1557" spans="2:4">
      <c r="B1557" s="129"/>
    </row>
    <row r="1558" spans="2:4">
      <c r="B1558" s="129"/>
    </row>
    <row r="1559" spans="2:4">
      <c r="B1559" s="137"/>
    </row>
    <row r="1560" spans="2:4">
      <c r="B1560" s="149"/>
      <c r="C1560" s="140"/>
      <c r="D1560" s="140"/>
    </row>
    <row r="1561" spans="2:4">
      <c r="B1561" s="129"/>
    </row>
    <row r="1562" spans="2:4">
      <c r="B1562" s="129"/>
    </row>
    <row r="1563" spans="2:4">
      <c r="B1563" s="129"/>
    </row>
    <row r="1564" spans="2:4">
      <c r="B1564" s="141"/>
    </row>
    <row r="1565" spans="2:4">
      <c r="B1565" s="141"/>
    </row>
    <row r="1566" spans="2:4">
      <c r="B1566" s="141"/>
    </row>
    <row r="1567" spans="2:4">
      <c r="B1567" s="141"/>
    </row>
    <row r="1568" spans="2:4">
      <c r="B1568" s="129"/>
    </row>
    <row r="1569" spans="2:4">
      <c r="B1569" s="129"/>
      <c r="C1569" s="140"/>
      <c r="D1569" s="140"/>
    </row>
    <row r="1570" spans="2:4">
      <c r="B1570" s="137"/>
    </row>
    <row r="1571" spans="2:4">
      <c r="B1571" s="138"/>
    </row>
    <row r="1572" spans="2:4">
      <c r="B1572" s="129"/>
    </row>
    <row r="1573" spans="2:4">
      <c r="B1573" s="141"/>
    </row>
    <row r="1574" spans="2:4">
      <c r="B1574" s="141"/>
    </row>
    <row r="1575" spans="2:4">
      <c r="B1575" s="129"/>
    </row>
    <row r="1576" spans="2:4">
      <c r="B1576" s="129"/>
    </row>
    <row r="1577" spans="2:4">
      <c r="B1577" s="137"/>
      <c r="C1577" s="140"/>
      <c r="D1577" s="140"/>
    </row>
    <row r="1578" spans="2:4">
      <c r="B1578" s="138"/>
    </row>
    <row r="1579" spans="2:4">
      <c r="B1579" s="129"/>
    </row>
    <row r="1580" spans="2:4">
      <c r="B1580" s="129"/>
    </row>
    <row r="1581" spans="2:4">
      <c r="B1581" s="141"/>
    </row>
    <row r="1582" spans="2:4">
      <c r="B1582" s="129"/>
    </row>
    <row r="1583" spans="2:4">
      <c r="B1583" s="129"/>
    </row>
    <row r="1584" spans="2:4">
      <c r="B1584" s="129"/>
    </row>
    <row r="1585" spans="2:4">
      <c r="B1585" s="129"/>
    </row>
    <row r="1586" spans="2:4">
      <c r="B1586" s="137"/>
    </row>
    <row r="1587" spans="2:4">
      <c r="B1587" s="138"/>
    </row>
    <row r="1588" spans="2:4">
      <c r="B1588" s="129"/>
    </row>
    <row r="1589" spans="2:4">
      <c r="B1589" s="129"/>
      <c r="C1589" s="140"/>
      <c r="D1589" s="140"/>
    </row>
    <row r="1590" spans="2:4">
      <c r="B1590" s="129"/>
    </row>
    <row r="1591" spans="2:4">
      <c r="B1591" s="129"/>
    </row>
    <row r="1592" spans="2:4">
      <c r="B1592" s="129"/>
    </row>
    <row r="1593" spans="2:4">
      <c r="B1593" s="141"/>
    </row>
    <row r="1594" spans="2:4">
      <c r="B1594" s="129"/>
    </row>
    <row r="1595" spans="2:4">
      <c r="B1595" s="129"/>
    </row>
    <row r="1596" spans="2:4">
      <c r="B1596" s="137"/>
    </row>
    <row r="1597" spans="2:4">
      <c r="B1597" s="138"/>
      <c r="C1597" s="140"/>
      <c r="D1597" s="140"/>
    </row>
    <row r="1598" spans="2:4">
      <c r="B1598" s="129"/>
    </row>
    <row r="1599" spans="2:4">
      <c r="B1599" s="129"/>
    </row>
    <row r="1600" spans="2:4">
      <c r="B1600" s="129"/>
    </row>
    <row r="1601" spans="2:4">
      <c r="B1601" s="141"/>
    </row>
    <row r="1602" spans="2:4">
      <c r="B1602" s="129"/>
    </row>
    <row r="1603" spans="2:4">
      <c r="B1603" s="129"/>
    </row>
    <row r="1604" spans="2:4">
      <c r="B1604" s="137"/>
    </row>
    <row r="1605" spans="2:4">
      <c r="B1605" s="149"/>
    </row>
    <row r="1606" spans="2:4">
      <c r="B1606" s="129"/>
    </row>
    <row r="1607" spans="2:4">
      <c r="B1607" s="129"/>
      <c r="C1607" s="140"/>
      <c r="D1607" s="140"/>
    </row>
    <row r="1608" spans="2:4">
      <c r="B1608" s="129"/>
    </row>
    <row r="1609" spans="2:4">
      <c r="B1609" s="129"/>
    </row>
    <row r="1610" spans="2:4">
      <c r="B1610" s="129"/>
    </row>
    <row r="1611" spans="2:4">
      <c r="B1611" s="141"/>
    </row>
    <row r="1612" spans="2:4">
      <c r="B1612" s="141"/>
    </row>
    <row r="1613" spans="2:4">
      <c r="B1613" s="141"/>
    </row>
    <row r="1614" spans="2:4">
      <c r="B1614" s="141"/>
    </row>
    <row r="1615" spans="2:4">
      <c r="B1615" s="141"/>
    </row>
    <row r="1616" spans="2:4">
      <c r="B1616" s="141"/>
    </row>
    <row r="1617" spans="2:4">
      <c r="B1617" s="129"/>
    </row>
    <row r="1618" spans="2:4">
      <c r="B1618" s="129"/>
      <c r="C1618" s="140"/>
      <c r="D1618" s="140"/>
    </row>
    <row r="1619" spans="2:4">
      <c r="B1619" s="137"/>
    </row>
    <row r="1620" spans="2:4">
      <c r="B1620" s="138"/>
    </row>
    <row r="1621" spans="2:4">
      <c r="B1621" s="129"/>
    </row>
    <row r="1622" spans="2:4">
      <c r="B1622" s="141"/>
    </row>
    <row r="1623" spans="2:4">
      <c r="B1623" s="141"/>
    </row>
    <row r="1624" spans="2:4">
      <c r="B1624" s="129"/>
    </row>
    <row r="1625" spans="2:4">
      <c r="B1625" s="129"/>
    </row>
    <row r="1626" spans="2:4">
      <c r="B1626" s="137"/>
      <c r="C1626" s="140"/>
      <c r="D1626" s="140"/>
    </row>
    <row r="1627" spans="2:4">
      <c r="B1627" s="138"/>
    </row>
    <row r="1628" spans="2:4">
      <c r="B1628" s="129"/>
    </row>
    <row r="1629" spans="2:4">
      <c r="B1629" s="129"/>
    </row>
    <row r="1630" spans="2:4">
      <c r="B1630" s="141"/>
    </row>
    <row r="1631" spans="2:4">
      <c r="B1631" s="129"/>
    </row>
    <row r="1632" spans="2:4">
      <c r="B1632" s="129"/>
    </row>
    <row r="1633" spans="2:4">
      <c r="B1633" s="129"/>
    </row>
    <row r="1634" spans="2:4">
      <c r="B1634" s="129"/>
    </row>
    <row r="1635" spans="2:4">
      <c r="B1635" s="137"/>
    </row>
    <row r="1636" spans="2:4">
      <c r="B1636" s="138"/>
    </row>
    <row r="1637" spans="2:4">
      <c r="B1637" s="129"/>
    </row>
    <row r="1638" spans="2:4">
      <c r="B1638" s="129"/>
      <c r="C1638" s="140"/>
      <c r="D1638" s="140"/>
    </row>
    <row r="1639" spans="2:4">
      <c r="B1639" s="129"/>
    </row>
    <row r="1640" spans="2:4">
      <c r="B1640" s="129"/>
    </row>
    <row r="1641" spans="2:4">
      <c r="B1641" s="129"/>
    </row>
    <row r="1642" spans="2:4">
      <c r="B1642" s="141"/>
    </row>
    <row r="1643" spans="2:4">
      <c r="B1643" s="129"/>
    </row>
    <row r="1644" spans="2:4">
      <c r="B1644" s="129"/>
    </row>
    <row r="1645" spans="2:4">
      <c r="B1645" s="137"/>
    </row>
    <row r="1646" spans="2:4">
      <c r="B1646" s="138"/>
      <c r="C1646" s="140"/>
      <c r="D1646" s="140"/>
    </row>
    <row r="1647" spans="2:4">
      <c r="B1647" s="129"/>
    </row>
    <row r="1648" spans="2:4">
      <c r="B1648" s="129"/>
    </row>
    <row r="1649" spans="2:4">
      <c r="B1649" s="129"/>
    </row>
    <row r="1650" spans="2:4">
      <c r="B1650" s="141"/>
    </row>
    <row r="1651" spans="2:4">
      <c r="B1651" s="129"/>
    </row>
    <row r="1652" spans="2:4">
      <c r="B1652" s="129"/>
    </row>
    <row r="1653" spans="2:4">
      <c r="B1653" s="137"/>
    </row>
    <row r="1654" spans="2:4">
      <c r="B1654" s="149"/>
    </row>
    <row r="1655" spans="2:4">
      <c r="B1655" s="129"/>
    </row>
    <row r="1656" spans="2:4">
      <c r="B1656" s="129"/>
    </row>
    <row r="1657" spans="2:4">
      <c r="B1657" s="129"/>
      <c r="C1657" s="140"/>
      <c r="D1657" s="140"/>
    </row>
    <row r="1658" spans="2:4">
      <c r="B1658" s="129"/>
    </row>
    <row r="1659" spans="2:4">
      <c r="B1659" s="129"/>
    </row>
    <row r="1660" spans="2:4">
      <c r="B1660" s="129"/>
    </row>
    <row r="1661" spans="2:4">
      <c r="B1661" s="141"/>
    </row>
    <row r="1662" spans="2:4">
      <c r="B1662" s="141"/>
    </row>
    <row r="1663" spans="2:4">
      <c r="B1663" s="141"/>
    </row>
    <row r="1664" spans="2:4">
      <c r="B1664" s="141"/>
    </row>
    <row r="1665" spans="2:4">
      <c r="B1665" s="141"/>
    </row>
    <row r="1666" spans="2:4">
      <c r="B1666" s="141"/>
    </row>
    <row r="1667" spans="2:4">
      <c r="B1667" s="141"/>
    </row>
    <row r="1668" spans="2:4">
      <c r="B1668" s="129"/>
    </row>
    <row r="1669" spans="2:4">
      <c r="B1669" s="129"/>
      <c r="C1669" s="140"/>
      <c r="D1669" s="140"/>
    </row>
    <row r="1670" spans="2:4">
      <c r="B1670" s="137"/>
    </row>
    <row r="1671" spans="2:4">
      <c r="B1671" s="138"/>
    </row>
    <row r="1672" spans="2:4">
      <c r="B1672" s="129"/>
    </row>
    <row r="1673" spans="2:4">
      <c r="B1673" s="141"/>
    </row>
    <row r="1674" spans="2:4">
      <c r="B1674" s="141"/>
    </row>
    <row r="1675" spans="2:4">
      <c r="B1675" s="129"/>
    </row>
    <row r="1676" spans="2:4">
      <c r="B1676" s="129"/>
    </row>
    <row r="1677" spans="2:4">
      <c r="B1677" s="137"/>
    </row>
    <row r="1678" spans="2:4">
      <c r="B1678" s="138"/>
      <c r="C1678" s="140"/>
      <c r="D1678" s="140"/>
    </row>
    <row r="1679" spans="2:4">
      <c r="B1679" s="129"/>
    </row>
    <row r="1680" spans="2:4">
      <c r="B1680" s="129"/>
    </row>
    <row r="1681" spans="2:4">
      <c r="B1681" s="129"/>
    </row>
    <row r="1682" spans="2:4">
      <c r="B1682" s="141"/>
    </row>
    <row r="1683" spans="2:4">
      <c r="B1683" s="129"/>
    </row>
    <row r="1684" spans="2:4">
      <c r="B1684" s="129"/>
    </row>
    <row r="1685" spans="2:4">
      <c r="B1685" s="129"/>
    </row>
    <row r="1686" spans="2:4">
      <c r="B1686" s="129"/>
    </row>
    <row r="1687" spans="2:4">
      <c r="B1687" s="129"/>
    </row>
    <row r="1688" spans="2:4">
      <c r="B1688" s="129"/>
    </row>
    <row r="1689" spans="2:4">
      <c r="B1689" s="137"/>
    </row>
    <row r="1690" spans="2:4">
      <c r="B1690" s="138"/>
    </row>
    <row r="1691" spans="2:4">
      <c r="B1691" s="129"/>
    </row>
    <row r="1692" spans="2:4">
      <c r="B1692" s="129"/>
      <c r="C1692" s="140"/>
      <c r="D1692" s="140"/>
    </row>
    <row r="1693" spans="2:4">
      <c r="B1693" s="129"/>
    </row>
    <row r="1694" spans="2:4">
      <c r="B1694" s="129"/>
    </row>
    <row r="1695" spans="2:4">
      <c r="B1695" s="129"/>
    </row>
    <row r="1696" spans="2:4">
      <c r="B1696" s="141"/>
    </row>
    <row r="1697" spans="2:4">
      <c r="B1697" s="129"/>
    </row>
    <row r="1698" spans="2:4">
      <c r="B1698" s="129"/>
    </row>
    <row r="1699" spans="2:4">
      <c r="B1699" s="137"/>
    </row>
    <row r="1700" spans="2:4">
      <c r="B1700" s="138"/>
      <c r="C1700" s="140"/>
      <c r="D1700" s="140"/>
    </row>
    <row r="1701" spans="2:4">
      <c r="B1701" s="129"/>
    </row>
    <row r="1702" spans="2:4">
      <c r="B1702" s="129"/>
    </row>
    <row r="1703" spans="2:4">
      <c r="B1703" s="129"/>
    </row>
    <row r="1704" spans="2:4">
      <c r="B1704" s="141"/>
    </row>
    <row r="1705" spans="2:4">
      <c r="B1705" s="129"/>
    </row>
    <row r="1706" spans="2:4">
      <c r="B1706" s="129"/>
    </row>
    <row r="1707" spans="2:4">
      <c r="B1707" s="137"/>
    </row>
    <row r="1708" spans="2:4">
      <c r="B1708" s="149"/>
    </row>
    <row r="1709" spans="2:4">
      <c r="B1709" s="129"/>
    </row>
    <row r="1710" spans="2:4">
      <c r="B1710" s="129"/>
    </row>
    <row r="1711" spans="2:4">
      <c r="B1711" s="129"/>
      <c r="C1711" s="140"/>
      <c r="D1711" s="140"/>
    </row>
    <row r="1712" spans="2:4">
      <c r="B1712" s="129"/>
    </row>
    <row r="1713" spans="2:4">
      <c r="B1713" s="129"/>
    </row>
    <row r="1714" spans="2:4">
      <c r="B1714" s="129"/>
    </row>
    <row r="1715" spans="2:4">
      <c r="B1715" s="141"/>
    </row>
    <row r="1716" spans="2:4">
      <c r="B1716" s="141"/>
    </row>
    <row r="1717" spans="2:4">
      <c r="B1717" s="141"/>
    </row>
    <row r="1718" spans="2:4">
      <c r="B1718" s="141"/>
    </row>
    <row r="1719" spans="2:4">
      <c r="B1719" s="141"/>
    </row>
    <row r="1720" spans="2:4">
      <c r="B1720" s="141"/>
    </row>
    <row r="1721" spans="2:4">
      <c r="B1721" s="141"/>
    </row>
    <row r="1722" spans="2:4">
      <c r="B1722" s="129"/>
    </row>
    <row r="1723" spans="2:4">
      <c r="B1723" s="129"/>
      <c r="C1723" s="140"/>
      <c r="D1723" s="140"/>
    </row>
    <row r="1724" spans="2:4">
      <c r="B1724" s="137"/>
    </row>
    <row r="1725" spans="2:4">
      <c r="B1725" s="138"/>
    </row>
    <row r="1726" spans="2:4">
      <c r="B1726" s="129"/>
    </row>
    <row r="1727" spans="2:4">
      <c r="B1727" s="141"/>
    </row>
    <row r="1728" spans="2:4">
      <c r="B1728" s="141"/>
    </row>
    <row r="1729" spans="2:4">
      <c r="B1729" s="129"/>
    </row>
    <row r="1730" spans="2:4">
      <c r="B1730" s="129"/>
    </row>
    <row r="1731" spans="2:4">
      <c r="B1731" s="137"/>
    </row>
    <row r="1732" spans="2:4">
      <c r="B1732" s="138"/>
      <c r="C1732" s="140"/>
      <c r="D1732" s="140"/>
    </row>
    <row r="1733" spans="2:4">
      <c r="B1733" s="129"/>
    </row>
    <row r="1734" spans="2:4">
      <c r="B1734" s="129"/>
    </row>
    <row r="1735" spans="2:4">
      <c r="B1735" s="129"/>
    </row>
    <row r="1736" spans="2:4">
      <c r="B1736" s="141"/>
    </row>
    <row r="1737" spans="2:4">
      <c r="B1737" s="129"/>
    </row>
    <row r="1738" spans="2:4">
      <c r="B1738" s="129"/>
    </row>
    <row r="1739" spans="2:4">
      <c r="B1739" s="129"/>
    </row>
    <row r="1740" spans="2:4">
      <c r="B1740" s="129"/>
    </row>
    <row r="1741" spans="2:4">
      <c r="B1741" s="129"/>
    </row>
    <row r="1742" spans="2:4">
      <c r="B1742" s="129"/>
    </row>
    <row r="1743" spans="2:4">
      <c r="B1743" s="137"/>
    </row>
    <row r="1744" spans="2:4">
      <c r="B1744" s="138"/>
    </row>
    <row r="1745" spans="2:4">
      <c r="B1745" s="129"/>
    </row>
    <row r="1746" spans="2:4">
      <c r="B1746" s="129"/>
    </row>
    <row r="1747" spans="2:4">
      <c r="B1747" s="129"/>
      <c r="C1747" s="140"/>
      <c r="D1747" s="140"/>
    </row>
    <row r="1748" spans="2:4">
      <c r="B1748" s="129"/>
    </row>
    <row r="1749" spans="2:4">
      <c r="B1749" s="129"/>
    </row>
    <row r="1750" spans="2:4">
      <c r="B1750" s="129"/>
    </row>
    <row r="1751" spans="2:4">
      <c r="B1751" s="141"/>
    </row>
    <row r="1752" spans="2:4">
      <c r="B1752" s="129"/>
    </row>
    <row r="1753" spans="2:4">
      <c r="B1753" s="129"/>
    </row>
    <row r="1754" spans="2:4">
      <c r="B1754" s="137"/>
    </row>
    <row r="1755" spans="2:4">
      <c r="B1755" s="138"/>
      <c r="C1755" s="140"/>
      <c r="D1755" s="140"/>
    </row>
    <row r="1756" spans="2:4">
      <c r="B1756" s="129"/>
    </row>
    <row r="1757" spans="2:4">
      <c r="B1757" s="129"/>
    </row>
    <row r="1758" spans="2:4">
      <c r="B1758" s="129"/>
    </row>
    <row r="1759" spans="2:4">
      <c r="B1759" s="141"/>
    </row>
    <row r="1760" spans="2:4">
      <c r="B1760" s="129"/>
    </row>
    <row r="1761" spans="2:4">
      <c r="B1761" s="129"/>
    </row>
    <row r="1762" spans="2:4">
      <c r="B1762" s="137"/>
    </row>
    <row r="1763" spans="2:4">
      <c r="B1763" s="149"/>
    </row>
    <row r="1764" spans="2:4">
      <c r="B1764" s="129"/>
    </row>
    <row r="1765" spans="2:4">
      <c r="B1765" s="129"/>
      <c r="C1765" s="140"/>
      <c r="D1765" s="140"/>
    </row>
    <row r="1766" spans="2:4">
      <c r="B1766" s="129"/>
    </row>
    <row r="1767" spans="2:4">
      <c r="B1767" s="129"/>
    </row>
    <row r="1768" spans="2:4">
      <c r="B1768" s="129"/>
    </row>
    <row r="1769" spans="2:4">
      <c r="B1769" s="141"/>
    </row>
    <row r="1770" spans="2:4">
      <c r="B1770" s="141"/>
    </row>
    <row r="1771" spans="2:4">
      <c r="B1771" s="141"/>
    </row>
    <row r="1772" spans="2:4">
      <c r="B1772" s="141"/>
    </row>
    <row r="1773" spans="2:4">
      <c r="B1773" s="141"/>
    </row>
    <row r="1774" spans="2:4">
      <c r="B1774" s="141"/>
    </row>
    <row r="1775" spans="2:4">
      <c r="B1775" s="129"/>
    </row>
    <row r="1776" spans="2:4">
      <c r="B1776" s="129"/>
      <c r="C1776" s="140"/>
      <c r="D1776" s="140"/>
    </row>
    <row r="1777" spans="2:4">
      <c r="B1777" s="137"/>
    </row>
    <row r="1778" spans="2:4">
      <c r="B1778" s="138"/>
    </row>
    <row r="1779" spans="2:4">
      <c r="B1779" s="129"/>
    </row>
    <row r="1780" spans="2:4">
      <c r="B1780" s="141"/>
    </row>
    <row r="1781" spans="2:4">
      <c r="B1781" s="141"/>
    </row>
    <row r="1782" spans="2:4">
      <c r="B1782" s="129"/>
    </row>
    <row r="1783" spans="2:4">
      <c r="B1783" s="129"/>
    </row>
    <row r="1784" spans="2:4">
      <c r="B1784" s="137"/>
      <c r="C1784" s="140"/>
      <c r="D1784" s="140"/>
    </row>
    <row r="1785" spans="2:4">
      <c r="B1785" s="138"/>
    </row>
    <row r="1786" spans="2:4">
      <c r="B1786" s="129"/>
    </row>
    <row r="1787" spans="2:4">
      <c r="B1787" s="129"/>
    </row>
    <row r="1788" spans="2:4">
      <c r="B1788" s="141"/>
    </row>
    <row r="1789" spans="2:4">
      <c r="B1789" s="129"/>
    </row>
    <row r="1790" spans="2:4">
      <c r="B1790" s="129"/>
    </row>
    <row r="1791" spans="2:4">
      <c r="B1791" s="129"/>
    </row>
    <row r="1792" spans="2:4">
      <c r="B1792" s="129"/>
    </row>
    <row r="1793" spans="2:4">
      <c r="B1793" s="137"/>
    </row>
    <row r="1794" spans="2:4">
      <c r="B1794" s="138"/>
    </row>
    <row r="1795" spans="2:4">
      <c r="B1795" s="129"/>
    </row>
    <row r="1796" spans="2:4">
      <c r="B1796" s="129"/>
      <c r="C1796" s="140"/>
      <c r="D1796" s="140"/>
    </row>
    <row r="1797" spans="2:4">
      <c r="B1797" s="129"/>
    </row>
    <row r="1798" spans="2:4">
      <c r="B1798" s="129"/>
    </row>
    <row r="1799" spans="2:4">
      <c r="B1799" s="129"/>
    </row>
    <row r="1800" spans="2:4">
      <c r="B1800" s="141"/>
    </row>
    <row r="1801" spans="2:4">
      <c r="B1801" s="129"/>
    </row>
    <row r="1802" spans="2:4">
      <c r="B1802" s="129"/>
    </row>
    <row r="1803" spans="2:4">
      <c r="B1803" s="137"/>
    </row>
    <row r="1804" spans="2:4">
      <c r="B1804" s="138"/>
      <c r="C1804" s="140"/>
      <c r="D1804" s="140"/>
    </row>
    <row r="1805" spans="2:4">
      <c r="B1805" s="129"/>
    </row>
    <row r="1806" spans="2:4">
      <c r="B1806" s="129"/>
    </row>
    <row r="1807" spans="2:4">
      <c r="B1807" s="129"/>
    </row>
    <row r="1808" spans="2:4">
      <c r="B1808" s="141"/>
    </row>
    <row r="1809" spans="2:4">
      <c r="B1809" s="129"/>
    </row>
    <row r="1810" spans="2:4">
      <c r="B1810" s="129"/>
    </row>
    <row r="1811" spans="2:4">
      <c r="B1811" s="137"/>
      <c r="C1811" s="140"/>
      <c r="D1811" s="140"/>
    </row>
    <row r="1812" spans="2:4">
      <c r="B1812" s="149"/>
    </row>
    <row r="1813" spans="2:4">
      <c r="B1813" s="129"/>
    </row>
    <row r="1814" spans="2:4">
      <c r="B1814" s="129"/>
    </row>
    <row r="1815" spans="2:4">
      <c r="B1815" s="141"/>
    </row>
    <row r="1816" spans="2:4">
      <c r="B1816" s="141"/>
    </row>
    <row r="1817" spans="2:4">
      <c r="B1817" s="141"/>
    </row>
    <row r="1818" spans="2:4">
      <c r="B1818" s="129"/>
    </row>
    <row r="1819" spans="2:4">
      <c r="B1819" s="129"/>
    </row>
    <row r="1820" spans="2:4">
      <c r="B1820" s="137"/>
      <c r="C1820" s="140"/>
      <c r="D1820" s="140"/>
    </row>
    <row r="1821" spans="2:4">
      <c r="B1821" s="149"/>
    </row>
    <row r="1822" spans="2:4">
      <c r="B1822" s="129"/>
    </row>
    <row r="1823" spans="2:4">
      <c r="B1823" s="129"/>
    </row>
    <row r="1824" spans="2:4">
      <c r="B1824" s="141"/>
    </row>
    <row r="1825" spans="2:4">
      <c r="B1825" s="141"/>
    </row>
    <row r="1826" spans="2:4">
      <c r="B1826" s="141"/>
    </row>
    <row r="1827" spans="2:4">
      <c r="B1827" s="129"/>
    </row>
    <row r="1828" spans="2:4">
      <c r="B1828" s="129"/>
      <c r="C1828" s="140"/>
      <c r="D1828" s="140"/>
    </row>
    <row r="1829" spans="2:4">
      <c r="B1829" s="137"/>
    </row>
    <row r="1830" spans="2:4">
      <c r="B1830" s="138"/>
    </row>
    <row r="1831" spans="2:4">
      <c r="B1831" s="129"/>
    </row>
    <row r="1832" spans="2:4">
      <c r="B1832" s="141"/>
    </row>
    <row r="1833" spans="2:4">
      <c r="B1833" s="141"/>
    </row>
    <row r="1834" spans="2:4">
      <c r="B1834" s="129"/>
    </row>
    <row r="1835" spans="2:4">
      <c r="B1835" s="129"/>
      <c r="C1835" s="140"/>
      <c r="D1835" s="140"/>
    </row>
    <row r="1836" spans="2:4">
      <c r="B1836" s="137"/>
    </row>
    <row r="1837" spans="2:4">
      <c r="B1837" s="138"/>
    </row>
    <row r="1838" spans="2:4">
      <c r="B1838" s="129"/>
    </row>
    <row r="1839" spans="2:4">
      <c r="B1839" s="141"/>
    </row>
    <row r="1840" spans="2:4">
      <c r="B1840" s="129"/>
    </row>
    <row r="1841" spans="2:4">
      <c r="B1841" s="129"/>
    </row>
    <row r="1842" spans="2:4">
      <c r="B1842" s="129"/>
    </row>
    <row r="1843" spans="2:4">
      <c r="B1843" s="129"/>
    </row>
    <row r="1844" spans="2:4">
      <c r="B1844" s="137"/>
    </row>
    <row r="1845" spans="2:4">
      <c r="B1845" s="138"/>
      <c r="C1845" s="140"/>
      <c r="D1845" s="140"/>
    </row>
    <row r="1846" spans="2:4">
      <c r="B1846" s="129"/>
    </row>
    <row r="1847" spans="2:4">
      <c r="B1847" s="129"/>
    </row>
    <row r="1848" spans="2:4">
      <c r="B1848" s="129"/>
    </row>
    <row r="1849" spans="2:4">
      <c r="B1849" s="141"/>
    </row>
    <row r="1850" spans="2:4">
      <c r="B1850" s="129"/>
    </row>
    <row r="1851" spans="2:4">
      <c r="B1851" s="129"/>
    </row>
    <row r="1852" spans="2:4">
      <c r="B1852" s="137"/>
    </row>
    <row r="1853" spans="2:4">
      <c r="B1853" s="138"/>
      <c r="C1853" s="140"/>
      <c r="D1853" s="140"/>
    </row>
    <row r="1854" spans="2:4">
      <c r="B1854" s="129"/>
    </row>
    <row r="1855" spans="2:4">
      <c r="B1855" s="129"/>
    </row>
    <row r="1856" spans="2:4">
      <c r="B1856" s="129"/>
    </row>
    <row r="1857" spans="2:4">
      <c r="B1857" s="141"/>
    </row>
    <row r="1858" spans="2:4">
      <c r="B1858" s="129"/>
    </row>
    <row r="1859" spans="2:4">
      <c r="B1859" s="129"/>
    </row>
    <row r="1860" spans="2:4">
      <c r="B1860" s="137"/>
    </row>
    <row r="1861" spans="2:4">
      <c r="B1861" s="149"/>
    </row>
    <row r="1862" spans="2:4">
      <c r="B1862" s="129"/>
      <c r="C1862" s="140"/>
      <c r="D1862" s="140"/>
    </row>
    <row r="1863" spans="2:4">
      <c r="B1863" s="129"/>
    </row>
    <row r="1864" spans="2:4">
      <c r="B1864" s="129"/>
    </row>
    <row r="1865" spans="2:4">
      <c r="B1865" s="129"/>
    </row>
    <row r="1866" spans="2:4">
      <c r="B1866" s="141"/>
    </row>
    <row r="1867" spans="2:4">
      <c r="B1867" s="141"/>
    </row>
    <row r="1868" spans="2:4">
      <c r="B1868" s="141"/>
    </row>
    <row r="1869" spans="2:4">
      <c r="B1869" s="141"/>
    </row>
    <row r="1870" spans="2:4">
      <c r="B1870" s="141"/>
    </row>
    <row r="1871" spans="2:4">
      <c r="B1871" s="129"/>
    </row>
    <row r="1872" spans="2:4">
      <c r="B1872" s="129"/>
    </row>
    <row r="1873" spans="2:4">
      <c r="B1873" s="137"/>
    </row>
    <row r="1874" spans="2:4">
      <c r="B1874" s="138"/>
      <c r="C1874" s="140"/>
      <c r="D1874" s="140"/>
    </row>
    <row r="1875" spans="2:4">
      <c r="B1875" s="129"/>
    </row>
    <row r="1876" spans="2:4">
      <c r="B1876" s="129"/>
    </row>
    <row r="1877" spans="2:4">
      <c r="B1877" s="129"/>
    </row>
    <row r="1878" spans="2:4">
      <c r="B1878" s="141"/>
    </row>
    <row r="1879" spans="2:4">
      <c r="B1879" s="129"/>
    </row>
    <row r="1880" spans="2:4">
      <c r="B1880" s="129"/>
    </row>
    <row r="1881" spans="2:4">
      <c r="B1881" s="129"/>
    </row>
    <row r="1882" spans="2:4">
      <c r="B1882" s="129"/>
    </row>
    <row r="1883" spans="2:4">
      <c r="B1883" s="129"/>
    </row>
    <row r="1884" spans="2:4">
      <c r="B1884" s="129"/>
      <c r="C1884" s="140"/>
      <c r="D1884" s="140"/>
    </row>
    <row r="1885" spans="2:4">
      <c r="B1885" s="137"/>
    </row>
    <row r="1886" spans="2:4">
      <c r="B1886" s="138"/>
    </row>
    <row r="1887" spans="2:4">
      <c r="B1887" s="129"/>
    </row>
    <row r="1888" spans="2:4">
      <c r="B1888" s="141"/>
    </row>
    <row r="1889" spans="2:4">
      <c r="B1889" s="141"/>
    </row>
    <row r="1890" spans="2:4">
      <c r="B1890" s="129"/>
    </row>
    <row r="1891" spans="2:4">
      <c r="B1891" s="129"/>
    </row>
    <row r="1892" spans="2:4">
      <c r="B1892" s="137"/>
    </row>
    <row r="1893" spans="2:4">
      <c r="B1893" s="138"/>
    </row>
    <row r="1894" spans="2:4">
      <c r="B1894" s="129"/>
    </row>
    <row r="1895" spans="2:4">
      <c r="B1895" s="139"/>
      <c r="C1895" s="140"/>
      <c r="D1895" s="140"/>
    </row>
    <row r="1896" spans="2:4">
      <c r="B1896" s="129"/>
    </row>
    <row r="1897" spans="2:4">
      <c r="B1897" s="139"/>
    </row>
    <row r="1898" spans="2:4">
      <c r="B1898" s="129"/>
    </row>
    <row r="1899" spans="2:4">
      <c r="B1899" s="141"/>
    </row>
    <row r="1900" spans="2:4">
      <c r="B1900" s="129"/>
    </row>
    <row r="1901" spans="2:4">
      <c r="B1901" s="129"/>
    </row>
    <row r="1902" spans="2:4">
      <c r="B1902" s="129"/>
    </row>
    <row r="1903" spans="2:4">
      <c r="B1903" s="137"/>
    </row>
    <row r="1904" spans="2:4">
      <c r="B1904" s="138"/>
    </row>
    <row r="1905" spans="1:4">
      <c r="B1905" s="129"/>
    </row>
    <row r="1906" spans="1:4">
      <c r="B1906" s="129"/>
      <c r="C1906" s="140"/>
      <c r="D1906" s="140"/>
    </row>
    <row r="1907" spans="1:4">
      <c r="B1907" s="129"/>
    </row>
    <row r="1908" spans="1:4">
      <c r="B1908" s="129"/>
    </row>
    <row r="1909" spans="1:4">
      <c r="B1909" s="129"/>
    </row>
    <row r="1910" spans="1:4">
      <c r="B1910" s="141"/>
    </row>
    <row r="1911" spans="1:4" ht="15">
      <c r="B1911" s="129"/>
      <c r="C1911" s="142"/>
      <c r="D1911" s="142"/>
    </row>
    <row r="1912" spans="1:4" ht="15">
      <c r="B1912" s="129"/>
      <c r="C1912" s="142"/>
      <c r="D1912" s="142"/>
    </row>
    <row r="1913" spans="1:4">
      <c r="B1913" s="137"/>
    </row>
    <row r="1914" spans="1:4">
      <c r="B1914" s="138"/>
    </row>
    <row r="1915" spans="1:4" ht="15.75">
      <c r="B1915" s="143"/>
    </row>
    <row r="1916" spans="1:4" s="144" customFormat="1" ht="15.75">
      <c r="A1916" s="128"/>
      <c r="B1916" s="143"/>
      <c r="C1916" s="86"/>
      <c r="D1916" s="86"/>
    </row>
    <row r="1917" spans="1:4" s="144" customFormat="1" ht="12.95" customHeight="1">
      <c r="A1917" s="145"/>
      <c r="B1917" s="138"/>
      <c r="C1917" s="140"/>
      <c r="D1917" s="140"/>
    </row>
    <row r="1918" spans="1:4" ht="15.75">
      <c r="A1918" s="145"/>
      <c r="B1918" s="129"/>
    </row>
    <row r="1919" spans="1:4">
      <c r="B1919" s="129"/>
    </row>
    <row r="1920" spans="1:4">
      <c r="B1920" s="129"/>
    </row>
    <row r="1921" spans="2:4">
      <c r="B1921" s="141"/>
    </row>
    <row r="1922" spans="2:4">
      <c r="B1922" s="141"/>
    </row>
    <row r="1923" spans="2:4">
      <c r="B1923" s="141"/>
    </row>
    <row r="1924" spans="2:4">
      <c r="B1924" s="129"/>
    </row>
    <row r="1925" spans="2:4">
      <c r="B1925" s="129"/>
    </row>
    <row r="1926" spans="2:4">
      <c r="B1926" s="137"/>
    </row>
    <row r="1927" spans="2:4">
      <c r="B1927" s="138"/>
    </row>
    <row r="1928" spans="2:4">
      <c r="B1928" s="129"/>
    </row>
    <row r="1929" spans="2:4">
      <c r="B1929" s="129"/>
    </row>
    <row r="1930" spans="2:4">
      <c r="B1930" s="129"/>
    </row>
    <row r="1931" spans="2:4">
      <c r="B1931" s="129"/>
      <c r="C1931" s="140"/>
      <c r="D1931" s="140"/>
    </row>
    <row r="1932" spans="2:4">
      <c r="B1932" s="129"/>
    </row>
    <row r="1933" spans="2:4">
      <c r="B1933" s="129"/>
    </row>
    <row r="1934" spans="2:4">
      <c r="B1934" s="129"/>
    </row>
    <row r="1935" spans="2:4">
      <c r="B1935" s="141"/>
    </row>
    <row r="1936" spans="2:4">
      <c r="B1936" s="129"/>
    </row>
    <row r="1937" spans="2:4">
      <c r="B1937" s="129"/>
    </row>
    <row r="1938" spans="2:4">
      <c r="B1938" s="129"/>
      <c r="C1938" s="140"/>
      <c r="D1938" s="140"/>
    </row>
    <row r="1939" spans="2:4">
      <c r="B1939" s="137"/>
    </row>
    <row r="1940" spans="2:4">
      <c r="B1940" s="138"/>
    </row>
    <row r="1941" spans="2:4">
      <c r="B1941" s="129"/>
    </row>
    <row r="1942" spans="2:4">
      <c r="B1942" s="141"/>
    </row>
    <row r="1943" spans="2:4">
      <c r="B1943" s="129"/>
    </row>
    <row r="1944" spans="2:4">
      <c r="B1944" s="129"/>
    </row>
    <row r="1945" spans="2:4">
      <c r="B1945" s="137"/>
      <c r="C1945" s="140"/>
      <c r="D1945" s="140"/>
    </row>
    <row r="1946" spans="2:4">
      <c r="B1946" s="138"/>
    </row>
    <row r="1947" spans="2:4">
      <c r="B1947" s="129"/>
    </row>
    <row r="1948" spans="2:4">
      <c r="B1948" s="129"/>
    </row>
    <row r="1949" spans="2:4">
      <c r="B1949" s="141"/>
    </row>
    <row r="1950" spans="2:4">
      <c r="B1950" s="129"/>
    </row>
    <row r="1951" spans="2:4">
      <c r="B1951" s="129"/>
    </row>
    <row r="1952" spans="2:4">
      <c r="B1952" s="129"/>
    </row>
    <row r="1953" spans="1:51">
      <c r="B1953" s="129"/>
    </row>
    <row r="1954" spans="1:51">
      <c r="B1954" s="137"/>
    </row>
    <row r="1955" spans="1:51" s="146" customFormat="1">
      <c r="A1955" s="128"/>
      <c r="B1955" s="138"/>
      <c r="C1955" s="86"/>
      <c r="D1955" s="86"/>
      <c r="E1955" s="85"/>
      <c r="F1955" s="85"/>
      <c r="G1955" s="85"/>
      <c r="H1955" s="85"/>
      <c r="I1955" s="85"/>
      <c r="J1955" s="85"/>
      <c r="K1955" s="85"/>
      <c r="L1955" s="85"/>
      <c r="M1955" s="85"/>
      <c r="N1955" s="85"/>
      <c r="O1955" s="85"/>
      <c r="P1955" s="85"/>
      <c r="Q1955" s="85"/>
      <c r="R1955" s="85"/>
      <c r="S1955" s="85"/>
      <c r="T1955" s="85"/>
      <c r="U1955" s="85"/>
      <c r="V1955" s="85"/>
      <c r="W1955" s="85"/>
      <c r="X1955" s="85"/>
      <c r="Y1955" s="85"/>
      <c r="Z1955" s="85"/>
      <c r="AA1955" s="85"/>
      <c r="AB1955" s="85"/>
      <c r="AC1955" s="85"/>
      <c r="AD1955" s="85"/>
      <c r="AE1955" s="85"/>
      <c r="AF1955" s="85"/>
      <c r="AG1955" s="85"/>
      <c r="AH1955" s="85"/>
      <c r="AI1955" s="85"/>
      <c r="AJ1955" s="85"/>
      <c r="AK1955" s="85"/>
      <c r="AL1955" s="85"/>
      <c r="AM1955" s="85"/>
      <c r="AN1955" s="85"/>
      <c r="AO1955" s="85"/>
      <c r="AP1955" s="85"/>
      <c r="AQ1955" s="85"/>
      <c r="AR1955" s="85"/>
      <c r="AS1955" s="85"/>
      <c r="AT1955" s="85"/>
      <c r="AU1955" s="85"/>
      <c r="AV1955" s="85"/>
      <c r="AW1955" s="85"/>
      <c r="AX1955" s="85"/>
      <c r="AY1955" s="85"/>
    </row>
    <row r="1956" spans="1:51" s="146" customFormat="1">
      <c r="A1956" s="128"/>
      <c r="B1956" s="129"/>
      <c r="C1956" s="86"/>
      <c r="D1956" s="86"/>
      <c r="E1956" s="85"/>
      <c r="F1956" s="85"/>
      <c r="G1956" s="85"/>
      <c r="H1956" s="85"/>
      <c r="I1956" s="85"/>
      <c r="J1956" s="85"/>
      <c r="K1956" s="85"/>
      <c r="L1956" s="85"/>
      <c r="M1956" s="85"/>
      <c r="N1956" s="85"/>
      <c r="O1956" s="85"/>
      <c r="P1956" s="85"/>
      <c r="Q1956" s="85"/>
      <c r="R1956" s="85"/>
      <c r="S1956" s="85"/>
      <c r="T1956" s="85"/>
      <c r="U1956" s="85"/>
      <c r="V1956" s="85"/>
      <c r="W1956" s="85"/>
      <c r="X1956" s="85"/>
      <c r="Y1956" s="85"/>
      <c r="Z1956" s="85"/>
      <c r="AA1956" s="85"/>
      <c r="AB1956" s="85"/>
      <c r="AC1956" s="85"/>
      <c r="AD1956" s="85"/>
      <c r="AE1956" s="85"/>
      <c r="AF1956" s="85"/>
      <c r="AG1956" s="85"/>
      <c r="AH1956" s="85"/>
      <c r="AI1956" s="85"/>
      <c r="AJ1956" s="85"/>
      <c r="AK1956" s="85"/>
      <c r="AL1956" s="85"/>
      <c r="AM1956" s="85"/>
      <c r="AN1956" s="85"/>
      <c r="AO1956" s="85"/>
      <c r="AP1956" s="85"/>
      <c r="AQ1956" s="85"/>
      <c r="AR1956" s="85"/>
      <c r="AS1956" s="85"/>
      <c r="AT1956" s="85"/>
      <c r="AU1956" s="85"/>
      <c r="AV1956" s="85"/>
      <c r="AW1956" s="85"/>
      <c r="AX1956" s="85"/>
      <c r="AY1956" s="85"/>
    </row>
    <row r="1957" spans="1:51" s="146" customFormat="1">
      <c r="A1957" s="128"/>
      <c r="B1957" s="129"/>
      <c r="C1957" s="86"/>
      <c r="D1957" s="86"/>
      <c r="E1957" s="85"/>
      <c r="F1957" s="85"/>
      <c r="G1957" s="85"/>
      <c r="H1957" s="85"/>
      <c r="I1957" s="85"/>
      <c r="J1957" s="85"/>
      <c r="K1957" s="85"/>
      <c r="L1957" s="85"/>
      <c r="M1957" s="85"/>
      <c r="N1957" s="85"/>
      <c r="O1957" s="85"/>
      <c r="P1957" s="85"/>
      <c r="Q1957" s="85"/>
      <c r="R1957" s="85"/>
      <c r="S1957" s="85"/>
      <c r="T1957" s="85"/>
      <c r="U1957" s="85"/>
      <c r="V1957" s="85"/>
      <c r="W1957" s="85"/>
      <c r="X1957" s="85"/>
      <c r="Y1957" s="85"/>
      <c r="Z1957" s="85"/>
      <c r="AA1957" s="85"/>
      <c r="AB1957" s="85"/>
      <c r="AC1957" s="85"/>
      <c r="AD1957" s="85"/>
      <c r="AE1957" s="85"/>
      <c r="AF1957" s="85"/>
      <c r="AG1957" s="85"/>
      <c r="AH1957" s="85"/>
      <c r="AI1957" s="85"/>
      <c r="AJ1957" s="85"/>
      <c r="AK1957" s="85"/>
      <c r="AL1957" s="85"/>
      <c r="AM1957" s="85"/>
      <c r="AN1957" s="85"/>
      <c r="AO1957" s="85"/>
      <c r="AP1957" s="85"/>
      <c r="AQ1957" s="85"/>
      <c r="AR1957" s="85"/>
      <c r="AS1957" s="85"/>
      <c r="AT1957" s="85"/>
      <c r="AU1957" s="85"/>
      <c r="AV1957" s="85"/>
      <c r="AW1957" s="85"/>
      <c r="AX1957" s="85"/>
      <c r="AY1957" s="85"/>
    </row>
    <row r="1958" spans="1:51" s="146" customFormat="1">
      <c r="A1958" s="128"/>
      <c r="B1958" s="129"/>
      <c r="C1958" s="86"/>
      <c r="D1958" s="86"/>
      <c r="E1958" s="85"/>
      <c r="F1958" s="85"/>
      <c r="G1958" s="85"/>
      <c r="H1958" s="85"/>
      <c r="I1958" s="85"/>
      <c r="J1958" s="85"/>
      <c r="K1958" s="85"/>
      <c r="L1958" s="85"/>
      <c r="M1958" s="85"/>
      <c r="N1958" s="85"/>
      <c r="O1958" s="85"/>
      <c r="P1958" s="85"/>
      <c r="Q1958" s="85"/>
      <c r="R1958" s="85"/>
      <c r="S1958" s="85"/>
      <c r="T1958" s="85"/>
      <c r="U1958" s="85"/>
      <c r="V1958" s="85"/>
      <c r="W1958" s="85"/>
      <c r="X1958" s="85"/>
      <c r="Y1958" s="85"/>
      <c r="Z1958" s="85"/>
      <c r="AA1958" s="85"/>
      <c r="AB1958" s="85"/>
      <c r="AC1958" s="85"/>
      <c r="AD1958" s="85"/>
      <c r="AE1958" s="85"/>
      <c r="AF1958" s="85"/>
      <c r="AG1958" s="85"/>
      <c r="AH1958" s="85"/>
      <c r="AI1958" s="85"/>
      <c r="AJ1958" s="85"/>
      <c r="AK1958" s="85"/>
      <c r="AL1958" s="85"/>
      <c r="AM1958" s="85"/>
      <c r="AN1958" s="85"/>
      <c r="AO1958" s="85"/>
      <c r="AP1958" s="85"/>
      <c r="AQ1958" s="85"/>
      <c r="AR1958" s="85"/>
      <c r="AS1958" s="85"/>
      <c r="AT1958" s="85"/>
      <c r="AU1958" s="85"/>
      <c r="AV1958" s="85"/>
      <c r="AW1958" s="85"/>
      <c r="AX1958" s="85"/>
      <c r="AY1958" s="85"/>
    </row>
    <row r="1959" spans="1:51" s="146" customFormat="1">
      <c r="A1959" s="128"/>
      <c r="B1959" s="129"/>
      <c r="C1959" s="86"/>
      <c r="D1959" s="86"/>
      <c r="E1959" s="85"/>
      <c r="F1959" s="85"/>
      <c r="G1959" s="85"/>
      <c r="H1959" s="85"/>
      <c r="I1959" s="85"/>
      <c r="J1959" s="85"/>
      <c r="K1959" s="85"/>
      <c r="L1959" s="85"/>
      <c r="M1959" s="85"/>
      <c r="N1959" s="85"/>
      <c r="O1959" s="85"/>
      <c r="P1959" s="85"/>
      <c r="Q1959" s="85"/>
      <c r="R1959" s="85"/>
      <c r="S1959" s="85"/>
      <c r="T1959" s="85"/>
      <c r="U1959" s="85"/>
      <c r="V1959" s="85"/>
      <c r="W1959" s="85"/>
      <c r="X1959" s="85"/>
      <c r="Y1959" s="85"/>
      <c r="Z1959" s="85"/>
      <c r="AA1959" s="85"/>
      <c r="AB1959" s="85"/>
      <c r="AC1959" s="85"/>
      <c r="AD1959" s="85"/>
      <c r="AE1959" s="85"/>
      <c r="AF1959" s="85"/>
      <c r="AG1959" s="85"/>
      <c r="AH1959" s="85"/>
      <c r="AI1959" s="85"/>
      <c r="AJ1959" s="85"/>
      <c r="AK1959" s="85"/>
      <c r="AL1959" s="85"/>
      <c r="AM1959" s="85"/>
      <c r="AN1959" s="85"/>
      <c r="AO1959" s="85"/>
      <c r="AP1959" s="85"/>
      <c r="AQ1959" s="85"/>
      <c r="AR1959" s="85"/>
      <c r="AS1959" s="85"/>
      <c r="AT1959" s="85"/>
      <c r="AU1959" s="85"/>
      <c r="AV1959" s="85"/>
      <c r="AW1959" s="85"/>
      <c r="AX1959" s="85"/>
      <c r="AY1959" s="85"/>
    </row>
    <row r="1960" spans="1:51" s="146" customFormat="1">
      <c r="A1960" s="128"/>
      <c r="B1960" s="129"/>
      <c r="C1960" s="86"/>
      <c r="D1960" s="86"/>
      <c r="E1960" s="85"/>
      <c r="F1960" s="85"/>
      <c r="G1960" s="85"/>
      <c r="H1960" s="85"/>
      <c r="I1960" s="85"/>
      <c r="J1960" s="85"/>
      <c r="K1960" s="85"/>
      <c r="L1960" s="85"/>
      <c r="M1960" s="85"/>
      <c r="N1960" s="85"/>
      <c r="O1960" s="85"/>
      <c r="P1960" s="85"/>
      <c r="Q1960" s="85"/>
      <c r="R1960" s="85"/>
      <c r="S1960" s="85"/>
      <c r="T1960" s="85"/>
      <c r="U1960" s="85"/>
      <c r="V1960" s="85"/>
      <c r="W1960" s="85"/>
      <c r="X1960" s="85"/>
      <c r="Y1960" s="85"/>
      <c r="Z1960" s="85"/>
      <c r="AA1960" s="85"/>
      <c r="AB1960" s="85"/>
      <c r="AC1960" s="85"/>
      <c r="AD1960" s="85"/>
      <c r="AE1960" s="85"/>
      <c r="AF1960" s="85"/>
      <c r="AG1960" s="85"/>
      <c r="AH1960" s="85"/>
      <c r="AI1960" s="85"/>
      <c r="AJ1960" s="85"/>
      <c r="AK1960" s="85"/>
      <c r="AL1960" s="85"/>
      <c r="AM1960" s="85"/>
      <c r="AN1960" s="85"/>
      <c r="AO1960" s="85"/>
      <c r="AP1960" s="85"/>
      <c r="AQ1960" s="85"/>
      <c r="AR1960" s="85"/>
      <c r="AS1960" s="85"/>
      <c r="AT1960" s="85"/>
      <c r="AU1960" s="85"/>
      <c r="AV1960" s="85"/>
      <c r="AW1960" s="85"/>
      <c r="AX1960" s="85"/>
      <c r="AY1960" s="85"/>
    </row>
    <row r="1961" spans="1:51" s="146" customFormat="1">
      <c r="A1961" s="128"/>
      <c r="B1961" s="129"/>
      <c r="C1961" s="86"/>
      <c r="D1961" s="86"/>
      <c r="E1961" s="85"/>
      <c r="F1961" s="85"/>
      <c r="G1961" s="85"/>
      <c r="H1961" s="85"/>
      <c r="I1961" s="85"/>
      <c r="J1961" s="85"/>
      <c r="K1961" s="85"/>
      <c r="L1961" s="85"/>
      <c r="M1961" s="85"/>
      <c r="N1961" s="85"/>
      <c r="O1961" s="85"/>
      <c r="P1961" s="85"/>
      <c r="Q1961" s="85"/>
      <c r="R1961" s="85"/>
      <c r="S1961" s="85"/>
      <c r="T1961" s="85"/>
      <c r="U1961" s="85"/>
      <c r="V1961" s="85"/>
      <c r="W1961" s="85"/>
      <c r="X1961" s="85"/>
      <c r="Y1961" s="85"/>
      <c r="Z1961" s="85"/>
      <c r="AA1961" s="85"/>
      <c r="AB1961" s="85"/>
      <c r="AC1961" s="85"/>
      <c r="AD1961" s="85"/>
      <c r="AE1961" s="85"/>
      <c r="AF1961" s="85"/>
      <c r="AG1961" s="85"/>
      <c r="AH1961" s="85"/>
      <c r="AI1961" s="85"/>
      <c r="AJ1961" s="85"/>
      <c r="AK1961" s="85"/>
      <c r="AL1961" s="85"/>
      <c r="AM1961" s="85"/>
      <c r="AN1961" s="85"/>
      <c r="AO1961" s="85"/>
      <c r="AP1961" s="85"/>
      <c r="AQ1961" s="85"/>
      <c r="AR1961" s="85"/>
      <c r="AS1961" s="85"/>
      <c r="AT1961" s="85"/>
      <c r="AU1961" s="85"/>
      <c r="AV1961" s="85"/>
      <c r="AW1961" s="85"/>
      <c r="AX1961" s="85"/>
      <c r="AY1961" s="85"/>
    </row>
    <row r="1962" spans="1:51" s="146" customFormat="1">
      <c r="A1962" s="128"/>
      <c r="B1962" s="129"/>
      <c r="C1962" s="86"/>
      <c r="D1962" s="86"/>
      <c r="E1962" s="85"/>
      <c r="F1962" s="85"/>
      <c r="G1962" s="85"/>
      <c r="H1962" s="85"/>
      <c r="I1962" s="85"/>
      <c r="J1962" s="85"/>
      <c r="K1962" s="85"/>
      <c r="L1962" s="85"/>
      <c r="M1962" s="85"/>
      <c r="N1962" s="85"/>
      <c r="O1962" s="85"/>
      <c r="P1962" s="85"/>
      <c r="Q1962" s="85"/>
      <c r="R1962" s="85"/>
      <c r="S1962" s="85"/>
      <c r="T1962" s="85"/>
      <c r="U1962" s="85"/>
      <c r="V1962" s="85"/>
      <c r="W1962" s="85"/>
      <c r="X1962" s="85"/>
      <c r="Y1962" s="85"/>
      <c r="Z1962" s="85"/>
      <c r="AA1962" s="85"/>
      <c r="AB1962" s="85"/>
      <c r="AC1962" s="85"/>
      <c r="AD1962" s="85"/>
      <c r="AE1962" s="85"/>
      <c r="AF1962" s="85"/>
      <c r="AG1962" s="85"/>
      <c r="AH1962" s="85"/>
      <c r="AI1962" s="85"/>
      <c r="AJ1962" s="85"/>
      <c r="AK1962" s="85"/>
      <c r="AL1962" s="85"/>
      <c r="AM1962" s="85"/>
      <c r="AN1962" s="85"/>
      <c r="AO1962" s="85"/>
      <c r="AP1962" s="85"/>
      <c r="AQ1962" s="85"/>
      <c r="AR1962" s="85"/>
      <c r="AS1962" s="85"/>
      <c r="AT1962" s="85"/>
      <c r="AU1962" s="85"/>
      <c r="AV1962" s="85"/>
      <c r="AW1962" s="85"/>
      <c r="AX1962" s="85"/>
      <c r="AY1962" s="85"/>
    </row>
    <row r="1963" spans="1:51" s="146" customFormat="1">
      <c r="A1963" s="128"/>
      <c r="B1963" s="129"/>
      <c r="C1963" s="86"/>
      <c r="D1963" s="86"/>
      <c r="E1963" s="85"/>
      <c r="F1963" s="85"/>
      <c r="G1963" s="85"/>
      <c r="H1963" s="85"/>
      <c r="I1963" s="85"/>
      <c r="J1963" s="85"/>
      <c r="K1963" s="85"/>
      <c r="L1963" s="85"/>
      <c r="M1963" s="85"/>
      <c r="N1963" s="85"/>
      <c r="O1963" s="85"/>
      <c r="P1963" s="85"/>
      <c r="Q1963" s="85"/>
      <c r="R1963" s="85"/>
      <c r="S1963" s="85"/>
      <c r="T1963" s="85"/>
      <c r="U1963" s="85"/>
      <c r="V1963" s="85"/>
      <c r="W1963" s="85"/>
      <c r="X1963" s="85"/>
      <c r="Y1963" s="85"/>
      <c r="Z1963" s="85"/>
      <c r="AA1963" s="85"/>
      <c r="AB1963" s="85"/>
      <c r="AC1963" s="85"/>
      <c r="AD1963" s="85"/>
      <c r="AE1963" s="85"/>
      <c r="AF1963" s="85"/>
      <c r="AG1963" s="85"/>
      <c r="AH1963" s="85"/>
      <c r="AI1963" s="85"/>
      <c r="AJ1963" s="85"/>
      <c r="AK1963" s="85"/>
      <c r="AL1963" s="85"/>
      <c r="AM1963" s="85"/>
      <c r="AN1963" s="85"/>
      <c r="AO1963" s="85"/>
      <c r="AP1963" s="85"/>
      <c r="AQ1963" s="85"/>
      <c r="AR1963" s="85"/>
      <c r="AS1963" s="85"/>
      <c r="AT1963" s="85"/>
      <c r="AU1963" s="85"/>
      <c r="AV1963" s="85"/>
      <c r="AW1963" s="85"/>
      <c r="AX1963" s="85"/>
      <c r="AY1963" s="85"/>
    </row>
    <row r="1964" spans="1:51" s="146" customFormat="1">
      <c r="A1964" s="128"/>
      <c r="B1964" s="129"/>
      <c r="C1964" s="86"/>
      <c r="D1964" s="86"/>
      <c r="E1964" s="85"/>
      <c r="F1964" s="85"/>
      <c r="G1964" s="85"/>
      <c r="H1964" s="85"/>
      <c r="I1964" s="85"/>
      <c r="J1964" s="85"/>
      <c r="K1964" s="85"/>
      <c r="L1964" s="85"/>
      <c r="M1964" s="85"/>
      <c r="N1964" s="85"/>
      <c r="O1964" s="85"/>
      <c r="P1964" s="85"/>
      <c r="Q1964" s="85"/>
      <c r="R1964" s="85"/>
      <c r="S1964" s="85"/>
      <c r="T1964" s="85"/>
      <c r="U1964" s="85"/>
      <c r="V1964" s="85"/>
      <c r="W1964" s="85"/>
      <c r="X1964" s="85"/>
      <c r="Y1964" s="85"/>
      <c r="Z1964" s="85"/>
      <c r="AA1964" s="85"/>
      <c r="AB1964" s="85"/>
      <c r="AC1964" s="85"/>
      <c r="AD1964" s="85"/>
      <c r="AE1964" s="85"/>
      <c r="AF1964" s="85"/>
      <c r="AG1964" s="85"/>
      <c r="AH1964" s="85"/>
      <c r="AI1964" s="85"/>
      <c r="AJ1964" s="85"/>
      <c r="AK1964" s="85"/>
      <c r="AL1964" s="85"/>
      <c r="AM1964" s="85"/>
      <c r="AN1964" s="85"/>
      <c r="AO1964" s="85"/>
      <c r="AP1964" s="85"/>
      <c r="AQ1964" s="85"/>
      <c r="AR1964" s="85"/>
      <c r="AS1964" s="85"/>
      <c r="AT1964" s="85"/>
      <c r="AU1964" s="85"/>
      <c r="AV1964" s="85"/>
      <c r="AW1964" s="85"/>
      <c r="AX1964" s="85"/>
      <c r="AY1964" s="85"/>
    </row>
    <row r="1965" spans="1:51" s="146" customFormat="1">
      <c r="A1965" s="128"/>
      <c r="B1965" s="129"/>
      <c r="C1965" s="86"/>
      <c r="D1965" s="86"/>
      <c r="E1965" s="85"/>
      <c r="F1965" s="85"/>
      <c r="G1965" s="85"/>
      <c r="H1965" s="85"/>
      <c r="I1965" s="85"/>
      <c r="J1965" s="85"/>
      <c r="K1965" s="85"/>
      <c r="L1965" s="85"/>
      <c r="M1965" s="85"/>
      <c r="N1965" s="85"/>
      <c r="O1965" s="85"/>
      <c r="P1965" s="85"/>
      <c r="Q1965" s="85"/>
      <c r="R1965" s="85"/>
      <c r="S1965" s="85"/>
      <c r="T1965" s="85"/>
      <c r="U1965" s="85"/>
      <c r="V1965" s="85"/>
      <c r="W1965" s="85"/>
      <c r="X1965" s="85"/>
      <c r="Y1965" s="85"/>
      <c r="Z1965" s="85"/>
      <c r="AA1965" s="85"/>
      <c r="AB1965" s="85"/>
      <c r="AC1965" s="85"/>
      <c r="AD1965" s="85"/>
      <c r="AE1965" s="85"/>
      <c r="AF1965" s="85"/>
      <c r="AG1965" s="85"/>
      <c r="AH1965" s="85"/>
      <c r="AI1965" s="85"/>
      <c r="AJ1965" s="85"/>
      <c r="AK1965" s="85"/>
      <c r="AL1965" s="85"/>
      <c r="AM1965" s="85"/>
      <c r="AN1965" s="85"/>
      <c r="AO1965" s="85"/>
      <c r="AP1965" s="85"/>
      <c r="AQ1965" s="85"/>
      <c r="AR1965" s="85"/>
      <c r="AS1965" s="85"/>
      <c r="AT1965" s="85"/>
      <c r="AU1965" s="85"/>
      <c r="AV1965" s="85"/>
      <c r="AW1965" s="85"/>
      <c r="AX1965" s="85"/>
      <c r="AY1965" s="85"/>
    </row>
    <row r="1966" spans="1:51" s="146" customFormat="1">
      <c r="A1966" s="128"/>
      <c r="B1966" s="129"/>
      <c r="C1966" s="86"/>
      <c r="D1966" s="86"/>
      <c r="E1966" s="85"/>
      <c r="F1966" s="85"/>
      <c r="G1966" s="85"/>
      <c r="H1966" s="85"/>
      <c r="I1966" s="85"/>
      <c r="J1966" s="85"/>
      <c r="K1966" s="85"/>
      <c r="L1966" s="85"/>
      <c r="M1966" s="85"/>
      <c r="N1966" s="85"/>
      <c r="O1966" s="85"/>
      <c r="P1966" s="85"/>
      <c r="Q1966" s="85"/>
      <c r="R1966" s="85"/>
      <c r="S1966" s="85"/>
      <c r="T1966" s="85"/>
      <c r="U1966" s="85"/>
      <c r="V1966" s="85"/>
      <c r="W1966" s="85"/>
      <c r="X1966" s="85"/>
      <c r="Y1966" s="85"/>
      <c r="Z1966" s="85"/>
      <c r="AA1966" s="85"/>
      <c r="AB1966" s="85"/>
      <c r="AC1966" s="85"/>
      <c r="AD1966" s="85"/>
      <c r="AE1966" s="85"/>
      <c r="AF1966" s="85"/>
      <c r="AG1966" s="85"/>
      <c r="AH1966" s="85"/>
      <c r="AI1966" s="85"/>
      <c r="AJ1966" s="85"/>
      <c r="AK1966" s="85"/>
      <c r="AL1966" s="85"/>
      <c r="AM1966" s="85"/>
      <c r="AN1966" s="85"/>
      <c r="AO1966" s="85"/>
      <c r="AP1966" s="85"/>
      <c r="AQ1966" s="85"/>
      <c r="AR1966" s="85"/>
      <c r="AS1966" s="85"/>
      <c r="AT1966" s="85"/>
      <c r="AU1966" s="85"/>
      <c r="AV1966" s="85"/>
      <c r="AW1966" s="85"/>
      <c r="AX1966" s="85"/>
      <c r="AY1966" s="85"/>
    </row>
    <row r="1967" spans="1:51" s="146" customFormat="1">
      <c r="A1967" s="128"/>
      <c r="B1967" s="129"/>
      <c r="C1967" s="86"/>
      <c r="D1967" s="86"/>
      <c r="E1967" s="85"/>
      <c r="F1967" s="85"/>
      <c r="G1967" s="85"/>
      <c r="H1967" s="85"/>
      <c r="I1967" s="85"/>
      <c r="J1967" s="85"/>
      <c r="K1967" s="85"/>
      <c r="L1967" s="85"/>
      <c r="M1967" s="85"/>
      <c r="N1967" s="85"/>
      <c r="O1967" s="85"/>
      <c r="P1967" s="85"/>
      <c r="Q1967" s="85"/>
      <c r="R1967" s="85"/>
      <c r="S1967" s="85"/>
      <c r="T1967" s="85"/>
      <c r="U1967" s="85"/>
      <c r="V1967" s="85"/>
      <c r="W1967" s="85"/>
      <c r="X1967" s="85"/>
      <c r="Y1967" s="85"/>
      <c r="Z1967" s="85"/>
      <c r="AA1967" s="85"/>
      <c r="AB1967" s="85"/>
      <c r="AC1967" s="85"/>
      <c r="AD1967" s="85"/>
      <c r="AE1967" s="85"/>
      <c r="AF1967" s="85"/>
      <c r="AG1967" s="85"/>
      <c r="AH1967" s="85"/>
      <c r="AI1967" s="85"/>
      <c r="AJ1967" s="85"/>
      <c r="AK1967" s="85"/>
      <c r="AL1967" s="85"/>
      <c r="AM1967" s="85"/>
      <c r="AN1967" s="85"/>
      <c r="AO1967" s="85"/>
      <c r="AP1967" s="85"/>
      <c r="AQ1967" s="85"/>
      <c r="AR1967" s="85"/>
      <c r="AS1967" s="85"/>
      <c r="AT1967" s="85"/>
      <c r="AU1967" s="85"/>
      <c r="AV1967" s="85"/>
      <c r="AW1967" s="85"/>
      <c r="AX1967" s="85"/>
      <c r="AY1967" s="85"/>
    </row>
    <row r="1968" spans="1:51" s="146" customFormat="1">
      <c r="A1968" s="128"/>
      <c r="B1968" s="129"/>
      <c r="C1968" s="86"/>
      <c r="D1968" s="86"/>
      <c r="E1968" s="85"/>
      <c r="F1968" s="85"/>
      <c r="G1968" s="85"/>
      <c r="H1968" s="85"/>
      <c r="I1968" s="85"/>
      <c r="J1968" s="85"/>
      <c r="K1968" s="85"/>
      <c r="L1968" s="85"/>
      <c r="M1968" s="85"/>
      <c r="N1968" s="85"/>
      <c r="O1968" s="85"/>
      <c r="P1968" s="85"/>
      <c r="Q1968" s="85"/>
      <c r="R1968" s="85"/>
      <c r="S1968" s="85"/>
      <c r="T1968" s="85"/>
      <c r="U1968" s="85"/>
      <c r="V1968" s="85"/>
      <c r="W1968" s="85"/>
      <c r="X1968" s="85"/>
      <c r="Y1968" s="85"/>
      <c r="Z1968" s="85"/>
      <c r="AA1968" s="85"/>
      <c r="AB1968" s="85"/>
      <c r="AC1968" s="85"/>
      <c r="AD1968" s="85"/>
      <c r="AE1968" s="85"/>
      <c r="AF1968" s="85"/>
      <c r="AG1968" s="85"/>
      <c r="AH1968" s="85"/>
      <c r="AI1968" s="85"/>
      <c r="AJ1968" s="85"/>
      <c r="AK1968" s="85"/>
      <c r="AL1968" s="85"/>
      <c r="AM1968" s="85"/>
      <c r="AN1968" s="85"/>
      <c r="AO1968" s="85"/>
      <c r="AP1968" s="85"/>
      <c r="AQ1968" s="85"/>
      <c r="AR1968" s="85"/>
      <c r="AS1968" s="85"/>
      <c r="AT1968" s="85"/>
      <c r="AU1968" s="85"/>
      <c r="AV1968" s="85"/>
      <c r="AW1968" s="85"/>
      <c r="AX1968" s="85"/>
      <c r="AY1968" s="85"/>
    </row>
    <row r="1969" spans="1:51" s="146" customFormat="1">
      <c r="A1969" s="128"/>
      <c r="B1969" s="129"/>
      <c r="C1969" s="86"/>
      <c r="D1969" s="86"/>
      <c r="E1969" s="85"/>
      <c r="F1969" s="85"/>
      <c r="G1969" s="85"/>
      <c r="H1969" s="85"/>
      <c r="I1969" s="85"/>
      <c r="J1969" s="85"/>
      <c r="K1969" s="85"/>
      <c r="L1969" s="85"/>
      <c r="M1969" s="85"/>
      <c r="N1969" s="85"/>
      <c r="O1969" s="85"/>
      <c r="P1969" s="85"/>
      <c r="Q1969" s="85"/>
      <c r="R1969" s="85"/>
      <c r="S1969" s="85"/>
      <c r="T1969" s="85"/>
      <c r="U1969" s="85"/>
      <c r="V1969" s="85"/>
      <c r="W1969" s="85"/>
      <c r="X1969" s="85"/>
      <c r="Y1969" s="85"/>
      <c r="Z1969" s="85"/>
      <c r="AA1969" s="85"/>
      <c r="AB1969" s="85"/>
      <c r="AC1969" s="85"/>
      <c r="AD1969" s="85"/>
      <c r="AE1969" s="85"/>
      <c r="AF1969" s="85"/>
      <c r="AG1969" s="85"/>
      <c r="AH1969" s="85"/>
      <c r="AI1969" s="85"/>
      <c r="AJ1969" s="85"/>
      <c r="AK1969" s="85"/>
      <c r="AL1969" s="85"/>
      <c r="AM1969" s="85"/>
      <c r="AN1969" s="85"/>
      <c r="AO1969" s="85"/>
      <c r="AP1969" s="85"/>
      <c r="AQ1969" s="85"/>
      <c r="AR1969" s="85"/>
      <c r="AS1969" s="85"/>
      <c r="AT1969" s="85"/>
      <c r="AU1969" s="85"/>
      <c r="AV1969" s="85"/>
      <c r="AW1969" s="85"/>
      <c r="AX1969" s="85"/>
      <c r="AY1969" s="85"/>
    </row>
    <row r="1970" spans="1:51" s="146" customFormat="1">
      <c r="A1970" s="128"/>
      <c r="B1970" s="129"/>
      <c r="C1970" s="86"/>
      <c r="D1970" s="86"/>
      <c r="E1970" s="85"/>
      <c r="F1970" s="85"/>
      <c r="G1970" s="85"/>
      <c r="H1970" s="85"/>
      <c r="I1970" s="85"/>
      <c r="J1970" s="85"/>
      <c r="K1970" s="85"/>
      <c r="L1970" s="85"/>
      <c r="M1970" s="85"/>
      <c r="N1970" s="85"/>
      <c r="O1970" s="85"/>
      <c r="P1970" s="85"/>
      <c r="Q1970" s="85"/>
      <c r="R1970" s="85"/>
      <c r="S1970" s="85"/>
      <c r="T1970" s="85"/>
      <c r="U1970" s="85"/>
      <c r="V1970" s="85"/>
      <c r="W1970" s="85"/>
      <c r="X1970" s="85"/>
      <c r="Y1970" s="85"/>
      <c r="Z1970" s="85"/>
      <c r="AA1970" s="85"/>
      <c r="AB1970" s="85"/>
      <c r="AC1970" s="85"/>
      <c r="AD1970" s="85"/>
      <c r="AE1970" s="85"/>
      <c r="AF1970" s="85"/>
      <c r="AG1970" s="85"/>
      <c r="AH1970" s="85"/>
      <c r="AI1970" s="85"/>
      <c r="AJ1970" s="85"/>
      <c r="AK1970" s="85"/>
      <c r="AL1970" s="85"/>
      <c r="AM1970" s="85"/>
      <c r="AN1970" s="85"/>
      <c r="AO1970" s="85"/>
      <c r="AP1970" s="85"/>
      <c r="AQ1970" s="85"/>
      <c r="AR1970" s="85"/>
      <c r="AS1970" s="85"/>
      <c r="AT1970" s="85"/>
      <c r="AU1970" s="85"/>
      <c r="AV1970" s="85"/>
      <c r="AW1970" s="85"/>
      <c r="AX1970" s="85"/>
      <c r="AY1970" s="85"/>
    </row>
    <row r="1971" spans="1:51" s="146" customFormat="1">
      <c r="A1971" s="128"/>
      <c r="B1971" s="129"/>
      <c r="C1971" s="86"/>
      <c r="D1971" s="86"/>
      <c r="E1971" s="85"/>
      <c r="F1971" s="85"/>
      <c r="G1971" s="85"/>
      <c r="H1971" s="85"/>
      <c r="I1971" s="85"/>
      <c r="J1971" s="85"/>
      <c r="K1971" s="85"/>
      <c r="L1971" s="85"/>
      <c r="M1971" s="85"/>
      <c r="N1971" s="85"/>
      <c r="O1971" s="85"/>
      <c r="P1971" s="85"/>
      <c r="Q1971" s="85"/>
      <c r="R1971" s="85"/>
      <c r="S1971" s="85"/>
      <c r="T1971" s="85"/>
      <c r="U1971" s="85"/>
      <c r="V1971" s="85"/>
      <c r="W1971" s="85"/>
      <c r="X1971" s="85"/>
      <c r="Y1971" s="85"/>
      <c r="Z1971" s="85"/>
      <c r="AA1971" s="85"/>
      <c r="AB1971" s="85"/>
      <c r="AC1971" s="85"/>
      <c r="AD1971" s="85"/>
      <c r="AE1971" s="85"/>
      <c r="AF1971" s="85"/>
      <c r="AG1971" s="85"/>
      <c r="AH1971" s="85"/>
      <c r="AI1971" s="85"/>
      <c r="AJ1971" s="85"/>
      <c r="AK1971" s="85"/>
      <c r="AL1971" s="85"/>
      <c r="AM1971" s="85"/>
      <c r="AN1971" s="85"/>
      <c r="AO1971" s="85"/>
      <c r="AP1971" s="85"/>
      <c r="AQ1971" s="85"/>
      <c r="AR1971" s="85"/>
      <c r="AS1971" s="85"/>
      <c r="AT1971" s="85"/>
      <c r="AU1971" s="85"/>
      <c r="AV1971" s="85"/>
      <c r="AW1971" s="85"/>
      <c r="AX1971" s="85"/>
      <c r="AY1971" s="85"/>
    </row>
    <row r="1972" spans="1:51" s="146" customFormat="1">
      <c r="A1972" s="128"/>
      <c r="B1972" s="129"/>
      <c r="C1972" s="86"/>
      <c r="D1972" s="86"/>
      <c r="E1972" s="85"/>
      <c r="F1972" s="85"/>
      <c r="G1972" s="85"/>
      <c r="H1972" s="85"/>
      <c r="I1972" s="85"/>
      <c r="J1972" s="85"/>
      <c r="K1972" s="85"/>
      <c r="L1972" s="85"/>
      <c r="M1972" s="85"/>
      <c r="N1972" s="85"/>
      <c r="O1972" s="85"/>
      <c r="P1972" s="85"/>
      <c r="Q1972" s="85"/>
      <c r="R1972" s="85"/>
      <c r="S1972" s="85"/>
      <c r="T1972" s="85"/>
      <c r="U1972" s="85"/>
      <c r="V1972" s="85"/>
      <c r="W1972" s="85"/>
      <c r="X1972" s="85"/>
      <c r="Y1972" s="85"/>
      <c r="Z1972" s="85"/>
      <c r="AA1972" s="85"/>
      <c r="AB1972" s="85"/>
      <c r="AC1972" s="85"/>
      <c r="AD1972" s="85"/>
      <c r="AE1972" s="85"/>
      <c r="AF1972" s="85"/>
      <c r="AG1972" s="85"/>
      <c r="AH1972" s="85"/>
      <c r="AI1972" s="85"/>
      <c r="AJ1972" s="85"/>
      <c r="AK1972" s="85"/>
      <c r="AL1972" s="85"/>
      <c r="AM1972" s="85"/>
      <c r="AN1972" s="85"/>
      <c r="AO1972" s="85"/>
      <c r="AP1972" s="85"/>
      <c r="AQ1972" s="85"/>
      <c r="AR1972" s="85"/>
      <c r="AS1972" s="85"/>
      <c r="AT1972" s="85"/>
      <c r="AU1972" s="85"/>
      <c r="AV1972" s="85"/>
      <c r="AW1972" s="85"/>
      <c r="AX1972" s="85"/>
      <c r="AY1972" s="85"/>
    </row>
    <row r="1973" spans="1:51" s="146" customFormat="1">
      <c r="A1973" s="128"/>
      <c r="B1973" s="129"/>
      <c r="C1973" s="86"/>
      <c r="D1973" s="86"/>
      <c r="E1973" s="85"/>
      <c r="F1973" s="85"/>
      <c r="G1973" s="85"/>
      <c r="H1973" s="85"/>
      <c r="I1973" s="85"/>
      <c r="J1973" s="85"/>
      <c r="K1973" s="85"/>
      <c r="L1973" s="85"/>
      <c r="M1973" s="85"/>
      <c r="N1973" s="85"/>
      <c r="O1973" s="85"/>
      <c r="P1973" s="85"/>
      <c r="Q1973" s="85"/>
      <c r="R1973" s="85"/>
      <c r="S1973" s="85"/>
      <c r="T1973" s="85"/>
      <c r="U1973" s="85"/>
      <c r="V1973" s="85"/>
      <c r="W1973" s="85"/>
      <c r="X1973" s="85"/>
      <c r="Y1973" s="85"/>
      <c r="Z1973" s="85"/>
      <c r="AA1973" s="85"/>
      <c r="AB1973" s="85"/>
      <c r="AC1973" s="85"/>
      <c r="AD1973" s="85"/>
      <c r="AE1973" s="85"/>
      <c r="AF1973" s="85"/>
      <c r="AG1973" s="85"/>
      <c r="AH1973" s="85"/>
      <c r="AI1973" s="85"/>
      <c r="AJ1973" s="85"/>
      <c r="AK1973" s="85"/>
      <c r="AL1973" s="85"/>
      <c r="AM1973" s="85"/>
      <c r="AN1973" s="85"/>
      <c r="AO1973" s="85"/>
      <c r="AP1973" s="85"/>
      <c r="AQ1973" s="85"/>
      <c r="AR1973" s="85"/>
      <c r="AS1973" s="85"/>
      <c r="AT1973" s="85"/>
      <c r="AU1973" s="85"/>
      <c r="AV1973" s="85"/>
      <c r="AW1973" s="85"/>
      <c r="AX1973" s="85"/>
      <c r="AY1973" s="85"/>
    </row>
    <row r="1974" spans="1:51" s="146" customFormat="1">
      <c r="A1974" s="128"/>
      <c r="B1974" s="129"/>
      <c r="C1974" s="86"/>
      <c r="D1974" s="86"/>
      <c r="E1974" s="85"/>
      <c r="F1974" s="85"/>
      <c r="G1974" s="85"/>
      <c r="H1974" s="85"/>
      <c r="I1974" s="85"/>
      <c r="J1974" s="85"/>
      <c r="K1974" s="85"/>
      <c r="L1974" s="85"/>
      <c r="M1974" s="85"/>
      <c r="N1974" s="85"/>
      <c r="O1974" s="85"/>
      <c r="P1974" s="85"/>
      <c r="Q1974" s="85"/>
      <c r="R1974" s="85"/>
      <c r="S1974" s="85"/>
      <c r="T1974" s="85"/>
      <c r="U1974" s="85"/>
      <c r="V1974" s="85"/>
      <c r="W1974" s="85"/>
      <c r="X1974" s="85"/>
      <c r="Y1974" s="85"/>
      <c r="Z1974" s="85"/>
      <c r="AA1974" s="85"/>
      <c r="AB1974" s="85"/>
      <c r="AC1974" s="85"/>
      <c r="AD1974" s="85"/>
      <c r="AE1974" s="85"/>
      <c r="AF1974" s="85"/>
      <c r="AG1974" s="85"/>
      <c r="AH1974" s="85"/>
      <c r="AI1974" s="85"/>
      <c r="AJ1974" s="85"/>
      <c r="AK1974" s="85"/>
      <c r="AL1974" s="85"/>
      <c r="AM1974" s="85"/>
      <c r="AN1974" s="85"/>
      <c r="AO1974" s="85"/>
      <c r="AP1974" s="85"/>
      <c r="AQ1974" s="85"/>
      <c r="AR1974" s="85"/>
      <c r="AS1974" s="85"/>
      <c r="AT1974" s="85"/>
      <c r="AU1974" s="85"/>
      <c r="AV1974" s="85"/>
      <c r="AW1974" s="85"/>
      <c r="AX1974" s="85"/>
      <c r="AY1974" s="85"/>
    </row>
    <row r="1975" spans="1:51" s="146" customFormat="1">
      <c r="A1975" s="128"/>
      <c r="B1975" s="129"/>
      <c r="C1975" s="86"/>
      <c r="D1975" s="86"/>
      <c r="E1975" s="85"/>
      <c r="F1975" s="85"/>
      <c r="G1975" s="85"/>
      <c r="H1975" s="85"/>
      <c r="I1975" s="85"/>
      <c r="J1975" s="85"/>
      <c r="K1975" s="85"/>
      <c r="L1975" s="85"/>
      <c r="M1975" s="85"/>
      <c r="N1975" s="85"/>
      <c r="O1975" s="85"/>
      <c r="P1975" s="85"/>
      <c r="Q1975" s="85"/>
      <c r="R1975" s="85"/>
      <c r="S1975" s="85"/>
      <c r="T1975" s="85"/>
      <c r="U1975" s="85"/>
      <c r="V1975" s="85"/>
      <c r="W1975" s="85"/>
      <c r="X1975" s="85"/>
      <c r="Y1975" s="85"/>
      <c r="Z1975" s="85"/>
      <c r="AA1975" s="85"/>
      <c r="AB1975" s="85"/>
      <c r="AC1975" s="85"/>
      <c r="AD1975" s="85"/>
      <c r="AE1975" s="85"/>
      <c r="AF1975" s="85"/>
      <c r="AG1975" s="85"/>
      <c r="AH1975" s="85"/>
      <c r="AI1975" s="85"/>
      <c r="AJ1975" s="85"/>
      <c r="AK1975" s="85"/>
      <c r="AL1975" s="85"/>
      <c r="AM1975" s="85"/>
      <c r="AN1975" s="85"/>
      <c r="AO1975" s="85"/>
      <c r="AP1975" s="85"/>
      <c r="AQ1975" s="85"/>
      <c r="AR1975" s="85"/>
      <c r="AS1975" s="85"/>
      <c r="AT1975" s="85"/>
      <c r="AU1975" s="85"/>
      <c r="AV1975" s="85"/>
      <c r="AW1975" s="85"/>
      <c r="AX1975" s="85"/>
      <c r="AY1975" s="85"/>
    </row>
    <row r="1976" spans="1:51" s="146" customFormat="1">
      <c r="A1976" s="128"/>
      <c r="B1976" s="129"/>
      <c r="C1976" s="86"/>
      <c r="D1976" s="86"/>
      <c r="E1976" s="85"/>
      <c r="F1976" s="85"/>
      <c r="G1976" s="85"/>
      <c r="H1976" s="85"/>
      <c r="I1976" s="85"/>
      <c r="J1976" s="85"/>
      <c r="K1976" s="85"/>
      <c r="L1976" s="85"/>
      <c r="M1976" s="85"/>
      <c r="N1976" s="85"/>
      <c r="O1976" s="85"/>
      <c r="P1976" s="85"/>
      <c r="Q1976" s="85"/>
      <c r="R1976" s="85"/>
      <c r="S1976" s="85"/>
      <c r="T1976" s="85"/>
      <c r="U1976" s="85"/>
      <c r="V1976" s="85"/>
      <c r="W1976" s="85"/>
      <c r="X1976" s="85"/>
      <c r="Y1976" s="85"/>
      <c r="Z1976" s="85"/>
      <c r="AA1976" s="85"/>
      <c r="AB1976" s="85"/>
      <c r="AC1976" s="85"/>
      <c r="AD1976" s="85"/>
      <c r="AE1976" s="85"/>
      <c r="AF1976" s="85"/>
      <c r="AG1976" s="85"/>
      <c r="AH1976" s="85"/>
      <c r="AI1976" s="85"/>
      <c r="AJ1976" s="85"/>
      <c r="AK1976" s="85"/>
      <c r="AL1976" s="85"/>
      <c r="AM1976" s="85"/>
      <c r="AN1976" s="85"/>
      <c r="AO1976" s="85"/>
      <c r="AP1976" s="85"/>
      <c r="AQ1976" s="85"/>
      <c r="AR1976" s="85"/>
      <c r="AS1976" s="85"/>
      <c r="AT1976" s="85"/>
      <c r="AU1976" s="85"/>
      <c r="AV1976" s="85"/>
      <c r="AW1976" s="85"/>
      <c r="AX1976" s="85"/>
      <c r="AY1976" s="85"/>
    </row>
    <row r="1977" spans="1:51" s="146" customFormat="1">
      <c r="A1977" s="128"/>
      <c r="B1977" s="129"/>
      <c r="C1977" s="86"/>
      <c r="D1977" s="86"/>
      <c r="E1977" s="85"/>
      <c r="F1977" s="85"/>
      <c r="G1977" s="85"/>
      <c r="H1977" s="85"/>
      <c r="I1977" s="85"/>
      <c r="J1977" s="85"/>
      <c r="K1977" s="85"/>
      <c r="L1977" s="85"/>
      <c r="M1977" s="85"/>
      <c r="N1977" s="85"/>
      <c r="O1977" s="85"/>
      <c r="P1977" s="85"/>
      <c r="Q1977" s="85"/>
      <c r="R1977" s="85"/>
      <c r="S1977" s="85"/>
      <c r="T1977" s="85"/>
      <c r="U1977" s="85"/>
      <c r="V1977" s="85"/>
      <c r="W1977" s="85"/>
      <c r="X1977" s="85"/>
      <c r="Y1977" s="85"/>
      <c r="Z1977" s="85"/>
      <c r="AA1977" s="85"/>
      <c r="AB1977" s="85"/>
      <c r="AC1977" s="85"/>
      <c r="AD1977" s="85"/>
      <c r="AE1977" s="85"/>
      <c r="AF1977" s="85"/>
      <c r="AG1977" s="85"/>
      <c r="AH1977" s="85"/>
      <c r="AI1977" s="85"/>
      <c r="AJ1977" s="85"/>
      <c r="AK1977" s="85"/>
      <c r="AL1977" s="85"/>
      <c r="AM1977" s="85"/>
      <c r="AN1977" s="85"/>
      <c r="AO1977" s="85"/>
      <c r="AP1977" s="85"/>
      <c r="AQ1977" s="85"/>
      <c r="AR1977" s="85"/>
      <c r="AS1977" s="85"/>
      <c r="AT1977" s="85"/>
      <c r="AU1977" s="85"/>
      <c r="AV1977" s="85"/>
      <c r="AW1977" s="85"/>
      <c r="AX1977" s="85"/>
      <c r="AY1977" s="85"/>
    </row>
    <row r="1978" spans="1:51" s="146" customFormat="1">
      <c r="A1978" s="128"/>
      <c r="B1978" s="129"/>
      <c r="C1978" s="86"/>
      <c r="D1978" s="86"/>
      <c r="E1978" s="85"/>
      <c r="F1978" s="85"/>
      <c r="G1978" s="85"/>
      <c r="H1978" s="85"/>
      <c r="I1978" s="85"/>
      <c r="J1978" s="85"/>
      <c r="K1978" s="85"/>
      <c r="L1978" s="85"/>
      <c r="M1978" s="85"/>
      <c r="N1978" s="85"/>
      <c r="O1978" s="85"/>
      <c r="P1978" s="85"/>
      <c r="Q1978" s="85"/>
      <c r="R1978" s="85"/>
      <c r="S1978" s="85"/>
      <c r="T1978" s="85"/>
      <c r="U1978" s="85"/>
      <c r="V1978" s="85"/>
      <c r="W1978" s="85"/>
      <c r="X1978" s="85"/>
      <c r="Y1978" s="85"/>
      <c r="Z1978" s="85"/>
      <c r="AA1978" s="85"/>
      <c r="AB1978" s="85"/>
      <c r="AC1978" s="85"/>
      <c r="AD1978" s="85"/>
      <c r="AE1978" s="85"/>
      <c r="AF1978" s="85"/>
      <c r="AG1978" s="85"/>
      <c r="AH1978" s="85"/>
      <c r="AI1978" s="85"/>
      <c r="AJ1978" s="85"/>
      <c r="AK1978" s="85"/>
      <c r="AL1978" s="85"/>
      <c r="AM1978" s="85"/>
      <c r="AN1978" s="85"/>
      <c r="AO1978" s="85"/>
      <c r="AP1978" s="85"/>
      <c r="AQ1978" s="85"/>
      <c r="AR1978" s="85"/>
      <c r="AS1978" s="85"/>
      <c r="AT1978" s="85"/>
      <c r="AU1978" s="85"/>
      <c r="AV1978" s="85"/>
      <c r="AW1978" s="85"/>
      <c r="AX1978" s="85"/>
      <c r="AY1978" s="85"/>
    </row>
    <row r="1979" spans="1:51" s="146" customFormat="1">
      <c r="A1979" s="128"/>
      <c r="B1979" s="129"/>
      <c r="C1979" s="86"/>
      <c r="D1979" s="86"/>
      <c r="E1979" s="85"/>
      <c r="F1979" s="85"/>
      <c r="G1979" s="85"/>
      <c r="H1979" s="85"/>
      <c r="I1979" s="85"/>
      <c r="J1979" s="85"/>
      <c r="K1979" s="85"/>
      <c r="L1979" s="85"/>
      <c r="M1979" s="85"/>
      <c r="N1979" s="85"/>
      <c r="O1979" s="85"/>
      <c r="P1979" s="85"/>
      <c r="Q1979" s="85"/>
      <c r="R1979" s="85"/>
      <c r="S1979" s="85"/>
      <c r="T1979" s="85"/>
      <c r="U1979" s="85"/>
      <c r="V1979" s="85"/>
      <c r="W1979" s="85"/>
      <c r="X1979" s="85"/>
      <c r="Y1979" s="85"/>
      <c r="Z1979" s="85"/>
      <c r="AA1979" s="85"/>
      <c r="AB1979" s="85"/>
      <c r="AC1979" s="85"/>
      <c r="AD1979" s="85"/>
      <c r="AE1979" s="85"/>
      <c r="AF1979" s="85"/>
      <c r="AG1979" s="85"/>
      <c r="AH1979" s="85"/>
      <c r="AI1979" s="85"/>
      <c r="AJ1979" s="85"/>
      <c r="AK1979" s="85"/>
      <c r="AL1979" s="85"/>
      <c r="AM1979" s="85"/>
      <c r="AN1979" s="85"/>
      <c r="AO1979" s="85"/>
      <c r="AP1979" s="85"/>
      <c r="AQ1979" s="85"/>
      <c r="AR1979" s="85"/>
      <c r="AS1979" s="85"/>
      <c r="AT1979" s="85"/>
      <c r="AU1979" s="85"/>
      <c r="AV1979" s="85"/>
      <c r="AW1979" s="85"/>
      <c r="AX1979" s="85"/>
      <c r="AY1979" s="85"/>
    </row>
    <row r="1980" spans="1:51" s="146" customFormat="1">
      <c r="A1980" s="128"/>
      <c r="B1980" s="129"/>
      <c r="C1980" s="86"/>
      <c r="D1980" s="86"/>
      <c r="E1980" s="85"/>
      <c r="F1980" s="85"/>
      <c r="G1980" s="85"/>
      <c r="H1980" s="85"/>
      <c r="I1980" s="85"/>
      <c r="J1980" s="85"/>
      <c r="K1980" s="85"/>
      <c r="L1980" s="85"/>
      <c r="M1980" s="85"/>
      <c r="N1980" s="85"/>
      <c r="O1980" s="85"/>
      <c r="P1980" s="85"/>
      <c r="Q1980" s="85"/>
      <c r="R1980" s="85"/>
      <c r="S1980" s="85"/>
      <c r="T1980" s="85"/>
      <c r="U1980" s="85"/>
      <c r="V1980" s="85"/>
      <c r="W1980" s="85"/>
      <c r="X1980" s="85"/>
      <c r="Y1980" s="85"/>
      <c r="Z1980" s="85"/>
      <c r="AA1980" s="85"/>
      <c r="AB1980" s="85"/>
      <c r="AC1980" s="85"/>
      <c r="AD1980" s="85"/>
      <c r="AE1980" s="85"/>
      <c r="AF1980" s="85"/>
      <c r="AG1980" s="85"/>
      <c r="AH1980" s="85"/>
      <c r="AI1980" s="85"/>
      <c r="AJ1980" s="85"/>
      <c r="AK1980" s="85"/>
      <c r="AL1980" s="85"/>
      <c r="AM1980" s="85"/>
      <c r="AN1980" s="85"/>
      <c r="AO1980" s="85"/>
      <c r="AP1980" s="85"/>
      <c r="AQ1980" s="85"/>
      <c r="AR1980" s="85"/>
      <c r="AS1980" s="85"/>
      <c r="AT1980" s="85"/>
      <c r="AU1980" s="85"/>
      <c r="AV1980" s="85"/>
      <c r="AW1980" s="85"/>
      <c r="AX1980" s="85"/>
      <c r="AY1980" s="85"/>
    </row>
    <row r="1981" spans="1:51" s="146" customFormat="1">
      <c r="A1981" s="128"/>
      <c r="B1981" s="129"/>
      <c r="C1981" s="86"/>
      <c r="D1981" s="86"/>
      <c r="E1981" s="85"/>
      <c r="F1981" s="85"/>
      <c r="G1981" s="85"/>
      <c r="H1981" s="85"/>
      <c r="I1981" s="85"/>
      <c r="J1981" s="85"/>
      <c r="K1981" s="85"/>
      <c r="L1981" s="85"/>
      <c r="M1981" s="85"/>
      <c r="N1981" s="85"/>
      <c r="O1981" s="85"/>
      <c r="P1981" s="85"/>
      <c r="Q1981" s="85"/>
      <c r="R1981" s="85"/>
      <c r="S1981" s="85"/>
      <c r="T1981" s="85"/>
      <c r="U1981" s="85"/>
      <c r="V1981" s="85"/>
      <c r="W1981" s="85"/>
      <c r="X1981" s="85"/>
      <c r="Y1981" s="85"/>
      <c r="Z1981" s="85"/>
      <c r="AA1981" s="85"/>
      <c r="AB1981" s="85"/>
      <c r="AC1981" s="85"/>
      <c r="AD1981" s="85"/>
      <c r="AE1981" s="85"/>
      <c r="AF1981" s="85"/>
      <c r="AG1981" s="85"/>
      <c r="AH1981" s="85"/>
      <c r="AI1981" s="85"/>
      <c r="AJ1981" s="85"/>
      <c r="AK1981" s="85"/>
      <c r="AL1981" s="85"/>
      <c r="AM1981" s="85"/>
      <c r="AN1981" s="85"/>
      <c r="AO1981" s="85"/>
      <c r="AP1981" s="85"/>
      <c r="AQ1981" s="85"/>
      <c r="AR1981" s="85"/>
      <c r="AS1981" s="85"/>
      <c r="AT1981" s="85"/>
      <c r="AU1981" s="85"/>
      <c r="AV1981" s="85"/>
      <c r="AW1981" s="85"/>
      <c r="AX1981" s="85"/>
      <c r="AY1981" s="85"/>
    </row>
    <row r="1982" spans="1:51" s="146" customFormat="1">
      <c r="A1982" s="128"/>
      <c r="B1982" s="129"/>
      <c r="C1982" s="86"/>
      <c r="D1982" s="86"/>
      <c r="E1982" s="85"/>
      <c r="F1982" s="85"/>
      <c r="G1982" s="85"/>
      <c r="H1982" s="85"/>
      <c r="I1982" s="85"/>
      <c r="J1982" s="85"/>
      <c r="K1982" s="85"/>
      <c r="L1982" s="85"/>
      <c r="M1982" s="85"/>
      <c r="N1982" s="85"/>
      <c r="O1982" s="85"/>
      <c r="P1982" s="85"/>
      <c r="Q1982" s="85"/>
      <c r="R1982" s="85"/>
      <c r="S1982" s="85"/>
      <c r="T1982" s="85"/>
      <c r="U1982" s="85"/>
      <c r="V1982" s="85"/>
      <c r="W1982" s="85"/>
      <c r="X1982" s="85"/>
      <c r="Y1982" s="85"/>
      <c r="Z1982" s="85"/>
      <c r="AA1982" s="85"/>
      <c r="AB1982" s="85"/>
      <c r="AC1982" s="85"/>
      <c r="AD1982" s="85"/>
      <c r="AE1982" s="85"/>
      <c r="AF1982" s="85"/>
      <c r="AG1982" s="85"/>
      <c r="AH1982" s="85"/>
      <c r="AI1982" s="85"/>
      <c r="AJ1982" s="85"/>
      <c r="AK1982" s="85"/>
      <c r="AL1982" s="85"/>
      <c r="AM1982" s="85"/>
      <c r="AN1982" s="85"/>
      <c r="AO1982" s="85"/>
      <c r="AP1982" s="85"/>
      <c r="AQ1982" s="85"/>
      <c r="AR1982" s="85"/>
      <c r="AS1982" s="85"/>
      <c r="AT1982" s="85"/>
      <c r="AU1982" s="85"/>
      <c r="AV1982" s="85"/>
      <c r="AW1982" s="85"/>
      <c r="AX1982" s="85"/>
      <c r="AY1982" s="85"/>
    </row>
    <row r="1983" spans="1:51" s="146" customFormat="1">
      <c r="A1983" s="128"/>
      <c r="B1983" s="129"/>
      <c r="C1983" s="86"/>
      <c r="D1983" s="86"/>
      <c r="E1983" s="85"/>
      <c r="F1983" s="85"/>
      <c r="G1983" s="85"/>
      <c r="H1983" s="85"/>
      <c r="I1983" s="85"/>
      <c r="J1983" s="85"/>
      <c r="K1983" s="85"/>
      <c r="L1983" s="85"/>
      <c r="M1983" s="85"/>
      <c r="N1983" s="85"/>
      <c r="O1983" s="85"/>
      <c r="P1983" s="85"/>
      <c r="Q1983" s="85"/>
      <c r="R1983" s="85"/>
      <c r="S1983" s="85"/>
      <c r="T1983" s="85"/>
      <c r="U1983" s="85"/>
      <c r="V1983" s="85"/>
      <c r="W1983" s="85"/>
      <c r="X1983" s="85"/>
      <c r="Y1983" s="85"/>
      <c r="Z1983" s="85"/>
      <c r="AA1983" s="85"/>
      <c r="AB1983" s="85"/>
      <c r="AC1983" s="85"/>
      <c r="AD1983" s="85"/>
      <c r="AE1983" s="85"/>
      <c r="AF1983" s="85"/>
      <c r="AG1983" s="85"/>
      <c r="AH1983" s="85"/>
      <c r="AI1983" s="85"/>
      <c r="AJ1983" s="85"/>
      <c r="AK1983" s="85"/>
      <c r="AL1983" s="85"/>
      <c r="AM1983" s="85"/>
      <c r="AN1983" s="85"/>
      <c r="AO1983" s="85"/>
      <c r="AP1983" s="85"/>
      <c r="AQ1983" s="85"/>
      <c r="AR1983" s="85"/>
      <c r="AS1983" s="85"/>
      <c r="AT1983" s="85"/>
      <c r="AU1983" s="85"/>
      <c r="AV1983" s="85"/>
      <c r="AW1983" s="85"/>
      <c r="AX1983" s="85"/>
      <c r="AY1983" s="85"/>
    </row>
    <row r="1984" spans="1:51" s="146" customFormat="1">
      <c r="A1984" s="128"/>
      <c r="B1984" s="129"/>
      <c r="C1984" s="86"/>
      <c r="D1984" s="86"/>
      <c r="E1984" s="85"/>
      <c r="F1984" s="85"/>
      <c r="G1984" s="85"/>
      <c r="H1984" s="85"/>
      <c r="I1984" s="85"/>
      <c r="J1984" s="85"/>
      <c r="K1984" s="85"/>
      <c r="L1984" s="85"/>
      <c r="M1984" s="85"/>
      <c r="N1984" s="85"/>
      <c r="O1984" s="85"/>
      <c r="P1984" s="85"/>
      <c r="Q1984" s="85"/>
      <c r="R1984" s="85"/>
      <c r="S1984" s="85"/>
      <c r="T1984" s="85"/>
      <c r="U1984" s="85"/>
      <c r="V1984" s="85"/>
      <c r="W1984" s="85"/>
      <c r="X1984" s="85"/>
      <c r="Y1984" s="85"/>
      <c r="Z1984" s="85"/>
      <c r="AA1984" s="85"/>
      <c r="AB1984" s="85"/>
      <c r="AC1984" s="85"/>
      <c r="AD1984" s="85"/>
      <c r="AE1984" s="85"/>
      <c r="AF1984" s="85"/>
      <c r="AG1984" s="85"/>
      <c r="AH1984" s="85"/>
      <c r="AI1984" s="85"/>
      <c r="AJ1984" s="85"/>
      <c r="AK1984" s="85"/>
      <c r="AL1984" s="85"/>
      <c r="AM1984" s="85"/>
      <c r="AN1984" s="85"/>
      <c r="AO1984" s="85"/>
      <c r="AP1984" s="85"/>
      <c r="AQ1984" s="85"/>
      <c r="AR1984" s="85"/>
      <c r="AS1984" s="85"/>
      <c r="AT1984" s="85"/>
      <c r="AU1984" s="85"/>
      <c r="AV1984" s="85"/>
      <c r="AW1984" s="85"/>
      <c r="AX1984" s="85"/>
      <c r="AY1984" s="85"/>
    </row>
    <row r="1985" spans="1:51" s="146" customFormat="1">
      <c r="A1985" s="128"/>
      <c r="B1985" s="129"/>
      <c r="C1985" s="86"/>
      <c r="D1985" s="86"/>
      <c r="E1985" s="85"/>
      <c r="F1985" s="85"/>
      <c r="G1985" s="85"/>
      <c r="H1985" s="85"/>
      <c r="I1985" s="85"/>
      <c r="J1985" s="85"/>
      <c r="K1985" s="85"/>
      <c r="L1985" s="85"/>
      <c r="M1985" s="85"/>
      <c r="N1985" s="85"/>
      <c r="O1985" s="85"/>
      <c r="P1985" s="85"/>
      <c r="Q1985" s="85"/>
      <c r="R1985" s="85"/>
      <c r="S1985" s="85"/>
      <c r="T1985" s="85"/>
      <c r="U1985" s="85"/>
      <c r="V1985" s="85"/>
      <c r="W1985" s="85"/>
      <c r="X1985" s="85"/>
      <c r="Y1985" s="85"/>
      <c r="Z1985" s="85"/>
      <c r="AA1985" s="85"/>
      <c r="AB1985" s="85"/>
      <c r="AC1985" s="85"/>
      <c r="AD1985" s="85"/>
      <c r="AE1985" s="85"/>
      <c r="AF1985" s="85"/>
      <c r="AG1985" s="85"/>
      <c r="AH1985" s="85"/>
      <c r="AI1985" s="85"/>
      <c r="AJ1985" s="85"/>
      <c r="AK1985" s="85"/>
      <c r="AL1985" s="85"/>
      <c r="AM1985" s="85"/>
      <c r="AN1985" s="85"/>
      <c r="AO1985" s="85"/>
      <c r="AP1985" s="85"/>
      <c r="AQ1985" s="85"/>
      <c r="AR1985" s="85"/>
      <c r="AS1985" s="85"/>
      <c r="AT1985" s="85"/>
      <c r="AU1985" s="85"/>
      <c r="AV1985" s="85"/>
      <c r="AW1985" s="85"/>
      <c r="AX1985" s="85"/>
      <c r="AY1985" s="85"/>
    </row>
    <row r="1986" spans="1:51" s="146" customFormat="1">
      <c r="A1986" s="128"/>
      <c r="B1986" s="139"/>
      <c r="C1986" s="86"/>
      <c r="D1986" s="86"/>
      <c r="E1986" s="85"/>
      <c r="F1986" s="85"/>
      <c r="G1986" s="85"/>
      <c r="H1986" s="85"/>
      <c r="I1986" s="85"/>
      <c r="J1986" s="85"/>
      <c r="K1986" s="85"/>
      <c r="L1986" s="85"/>
      <c r="M1986" s="85"/>
      <c r="N1986" s="85"/>
      <c r="O1986" s="85"/>
      <c r="P1986" s="85"/>
      <c r="Q1986" s="85"/>
      <c r="R1986" s="85"/>
      <c r="S1986" s="85"/>
      <c r="T1986" s="85"/>
      <c r="U1986" s="85"/>
      <c r="V1986" s="85"/>
      <c r="W1986" s="85"/>
      <c r="X1986" s="85"/>
      <c r="Y1986" s="85"/>
      <c r="Z1986" s="85"/>
      <c r="AA1986" s="85"/>
      <c r="AB1986" s="85"/>
      <c r="AC1986" s="85"/>
      <c r="AD1986" s="85"/>
      <c r="AE1986" s="85"/>
      <c r="AF1986" s="85"/>
      <c r="AG1986" s="85"/>
      <c r="AH1986" s="85"/>
      <c r="AI1986" s="85"/>
      <c r="AJ1986" s="85"/>
      <c r="AK1986" s="85"/>
      <c r="AL1986" s="85"/>
      <c r="AM1986" s="85"/>
      <c r="AN1986" s="85"/>
      <c r="AO1986" s="85"/>
      <c r="AP1986" s="85"/>
      <c r="AQ1986" s="85"/>
      <c r="AR1986" s="85"/>
      <c r="AS1986" s="85"/>
      <c r="AT1986" s="85"/>
      <c r="AU1986" s="85"/>
      <c r="AV1986" s="85"/>
      <c r="AW1986" s="85"/>
      <c r="AX1986" s="85"/>
      <c r="AY1986" s="85"/>
    </row>
    <row r="1987" spans="1:51">
      <c r="B1987" s="129"/>
    </row>
    <row r="1988" spans="1:51">
      <c r="B1988" s="129"/>
    </row>
    <row r="1989" spans="1:51">
      <c r="B1989" s="129"/>
    </row>
    <row r="1990" spans="1:51">
      <c r="B1990" s="129"/>
    </row>
    <row r="1991" spans="1:51">
      <c r="B1991" s="139"/>
    </row>
    <row r="1992" spans="1:51">
      <c r="B1992" s="129"/>
    </row>
    <row r="1993" spans="1:51">
      <c r="B1993" s="129"/>
    </row>
    <row r="1994" spans="1:51">
      <c r="B1994" s="129"/>
    </row>
    <row r="1995" spans="1:51">
      <c r="B1995" s="139"/>
    </row>
    <row r="1996" spans="1:51">
      <c r="B1996" s="129"/>
      <c r="C1996" s="140"/>
      <c r="D1996" s="140"/>
    </row>
    <row r="1997" spans="1:51">
      <c r="B1997" s="129"/>
    </row>
    <row r="1998" spans="1:51">
      <c r="B1998" s="129"/>
    </row>
    <row r="1999" spans="1:51">
      <c r="B1999" s="129"/>
    </row>
    <row r="2000" spans="1:51">
      <c r="B2000" s="141"/>
    </row>
    <row r="2001" spans="1:4">
      <c r="B2001" s="129"/>
    </row>
    <row r="2002" spans="1:4" ht="15">
      <c r="B2002" s="129"/>
      <c r="C2002" s="142"/>
      <c r="D2002" s="142"/>
    </row>
    <row r="2003" spans="1:4" ht="15">
      <c r="B2003" s="129"/>
      <c r="C2003" s="142"/>
      <c r="D2003" s="142"/>
    </row>
    <row r="2004" spans="1:4">
      <c r="B2004" s="137"/>
    </row>
    <row r="2005" spans="1:4">
      <c r="B2005" s="138"/>
    </row>
    <row r="2006" spans="1:4" ht="15.75">
      <c r="B2006" s="143"/>
    </row>
    <row r="2007" spans="1:4" s="144" customFormat="1" ht="15.75">
      <c r="A2007" s="128"/>
      <c r="B2007" s="143"/>
      <c r="C2007" s="86"/>
      <c r="D2007" s="86"/>
    </row>
    <row r="2008" spans="1:4" s="144" customFormat="1" ht="12.95" customHeight="1">
      <c r="A2008" s="145"/>
      <c r="B2008" s="138"/>
      <c r="C2008" s="86"/>
      <c r="D2008" s="86"/>
    </row>
    <row r="2009" spans="1:4" ht="15.75">
      <c r="A2009" s="145"/>
      <c r="B2009" s="129"/>
    </row>
    <row r="2010" spans="1:4">
      <c r="B2010" s="129"/>
    </row>
    <row r="2011" spans="1:4">
      <c r="B2011" s="129"/>
    </row>
    <row r="2012" spans="1:4">
      <c r="B2012" s="129"/>
    </row>
    <row r="2013" spans="1:4">
      <c r="B2013" s="129"/>
    </row>
    <row r="2014" spans="1:4">
      <c r="B2014" s="129"/>
    </row>
    <row r="2015" spans="1:4">
      <c r="B2015" s="129"/>
    </row>
    <row r="2016" spans="1:4">
      <c r="B2016" s="129"/>
    </row>
    <row r="2017" spans="2:4">
      <c r="B2017" s="129"/>
    </row>
    <row r="2018" spans="2:4">
      <c r="B2018" s="129"/>
    </row>
    <row r="2019" spans="2:4">
      <c r="B2019" s="129"/>
    </row>
    <row r="2020" spans="2:4">
      <c r="B2020" s="129"/>
      <c r="C2020" s="140"/>
      <c r="D2020" s="140"/>
    </row>
    <row r="2021" spans="2:4">
      <c r="B2021" s="129"/>
    </row>
    <row r="2022" spans="2:4">
      <c r="B2022" s="129"/>
    </row>
    <row r="2023" spans="2:4">
      <c r="B2023" s="129"/>
    </row>
    <row r="2024" spans="2:4">
      <c r="B2024" s="141"/>
    </row>
    <row r="2025" spans="2:4">
      <c r="B2025" s="141"/>
    </row>
    <row r="2026" spans="2:4">
      <c r="B2026" s="129"/>
    </row>
    <row r="2027" spans="2:4">
      <c r="B2027" s="129"/>
    </row>
    <row r="2028" spans="2:4">
      <c r="B2028" s="129"/>
    </row>
    <row r="2029" spans="2:4">
      <c r="B2029" s="137"/>
    </row>
    <row r="2030" spans="2:4">
      <c r="B2030" s="138"/>
    </row>
    <row r="2031" spans="2:4">
      <c r="B2031" s="129"/>
    </row>
    <row r="2032" spans="2:4">
      <c r="B2032" s="129"/>
    </row>
    <row r="2033" spans="2:4">
      <c r="B2033" s="129"/>
    </row>
    <row r="2034" spans="2:4">
      <c r="B2034" s="129"/>
    </row>
    <row r="2035" spans="2:4">
      <c r="B2035" s="129"/>
    </row>
    <row r="2036" spans="2:4">
      <c r="B2036" s="129"/>
    </row>
    <row r="2037" spans="2:4">
      <c r="B2037" s="129"/>
    </row>
    <row r="2038" spans="2:4">
      <c r="B2038" s="129"/>
    </row>
    <row r="2039" spans="2:4">
      <c r="B2039" s="129"/>
    </row>
    <row r="2040" spans="2:4">
      <c r="B2040" s="129"/>
    </row>
    <row r="2041" spans="2:4">
      <c r="B2041" s="129"/>
      <c r="C2041" s="140"/>
      <c r="D2041" s="140"/>
    </row>
    <row r="2042" spans="2:4">
      <c r="B2042" s="129"/>
    </row>
    <row r="2043" spans="2:4">
      <c r="B2043" s="129"/>
    </row>
    <row r="2044" spans="2:4">
      <c r="B2044" s="129"/>
    </row>
    <row r="2045" spans="2:4">
      <c r="B2045" s="141"/>
    </row>
    <row r="2046" spans="2:4">
      <c r="B2046" s="141"/>
    </row>
    <row r="2047" spans="2:4">
      <c r="B2047" s="129"/>
    </row>
    <row r="2048" spans="2:4">
      <c r="B2048" s="129"/>
    </row>
    <row r="2049" spans="1:51">
      <c r="B2049" s="129"/>
    </row>
    <row r="2050" spans="1:51">
      <c r="B2050" s="137"/>
    </row>
    <row r="2051" spans="1:51" s="146" customFormat="1">
      <c r="A2051" s="128"/>
      <c r="B2051" s="138"/>
      <c r="C2051" s="86"/>
      <c r="D2051" s="86"/>
      <c r="E2051" s="85"/>
      <c r="F2051" s="85"/>
      <c r="G2051" s="85"/>
      <c r="H2051" s="85"/>
      <c r="I2051" s="85"/>
      <c r="J2051" s="85"/>
      <c r="K2051" s="85"/>
      <c r="L2051" s="85"/>
      <c r="M2051" s="85"/>
      <c r="N2051" s="85"/>
      <c r="O2051" s="85"/>
      <c r="P2051" s="85"/>
      <c r="Q2051" s="85"/>
      <c r="R2051" s="85"/>
      <c r="S2051" s="85"/>
      <c r="T2051" s="85"/>
      <c r="U2051" s="85"/>
      <c r="V2051" s="85"/>
      <c r="W2051" s="85"/>
      <c r="X2051" s="85"/>
      <c r="Y2051" s="85"/>
      <c r="Z2051" s="85"/>
      <c r="AA2051" s="85"/>
      <c r="AB2051" s="85"/>
      <c r="AC2051" s="85"/>
      <c r="AD2051" s="85"/>
      <c r="AE2051" s="85"/>
      <c r="AF2051" s="85"/>
      <c r="AG2051" s="85"/>
      <c r="AH2051" s="85"/>
      <c r="AI2051" s="85"/>
      <c r="AJ2051" s="85"/>
      <c r="AK2051" s="85"/>
      <c r="AL2051" s="85"/>
      <c r="AM2051" s="85"/>
      <c r="AN2051" s="85"/>
      <c r="AO2051" s="85"/>
      <c r="AP2051" s="85"/>
      <c r="AQ2051" s="85"/>
      <c r="AR2051" s="85"/>
      <c r="AS2051" s="85"/>
      <c r="AT2051" s="85"/>
      <c r="AU2051" s="85"/>
      <c r="AV2051" s="85"/>
      <c r="AW2051" s="85"/>
      <c r="AX2051" s="85"/>
      <c r="AY2051" s="85"/>
    </row>
    <row r="2052" spans="1:51" s="146" customFormat="1">
      <c r="A2052" s="128"/>
      <c r="B2052" s="129"/>
      <c r="C2052" s="86"/>
      <c r="D2052" s="86"/>
      <c r="E2052" s="85"/>
      <c r="F2052" s="85"/>
      <c r="G2052" s="85"/>
      <c r="H2052" s="85"/>
      <c r="I2052" s="85"/>
      <c r="J2052" s="85"/>
      <c r="K2052" s="85"/>
      <c r="L2052" s="85"/>
      <c r="M2052" s="85"/>
      <c r="N2052" s="85"/>
      <c r="O2052" s="85"/>
      <c r="P2052" s="85"/>
      <c r="Q2052" s="85"/>
      <c r="R2052" s="85"/>
      <c r="S2052" s="85"/>
      <c r="T2052" s="85"/>
      <c r="U2052" s="85"/>
      <c r="V2052" s="85"/>
      <c r="W2052" s="85"/>
      <c r="X2052" s="85"/>
      <c r="Y2052" s="85"/>
      <c r="Z2052" s="85"/>
      <c r="AA2052" s="85"/>
      <c r="AB2052" s="85"/>
      <c r="AC2052" s="85"/>
      <c r="AD2052" s="85"/>
      <c r="AE2052" s="85"/>
      <c r="AF2052" s="85"/>
      <c r="AG2052" s="85"/>
      <c r="AH2052" s="85"/>
      <c r="AI2052" s="85"/>
      <c r="AJ2052" s="85"/>
      <c r="AK2052" s="85"/>
      <c r="AL2052" s="85"/>
      <c r="AM2052" s="85"/>
      <c r="AN2052" s="85"/>
      <c r="AO2052" s="85"/>
      <c r="AP2052" s="85"/>
      <c r="AQ2052" s="85"/>
      <c r="AR2052" s="85"/>
      <c r="AS2052" s="85"/>
      <c r="AT2052" s="85"/>
      <c r="AU2052" s="85"/>
      <c r="AV2052" s="85"/>
      <c r="AW2052" s="85"/>
      <c r="AX2052" s="85"/>
      <c r="AY2052" s="85"/>
    </row>
    <row r="2053" spans="1:51" s="146" customFormat="1">
      <c r="A2053" s="128"/>
      <c r="B2053" s="129"/>
      <c r="C2053" s="86"/>
      <c r="D2053" s="86"/>
      <c r="E2053" s="85"/>
      <c r="F2053" s="85"/>
      <c r="G2053" s="85"/>
      <c r="H2053" s="85"/>
      <c r="I2053" s="85"/>
      <c r="J2053" s="85"/>
      <c r="K2053" s="85"/>
      <c r="L2053" s="85"/>
      <c r="M2053" s="85"/>
      <c r="N2053" s="85"/>
      <c r="O2053" s="85"/>
      <c r="P2053" s="85"/>
      <c r="Q2053" s="85"/>
      <c r="R2053" s="85"/>
      <c r="S2053" s="85"/>
      <c r="T2053" s="85"/>
      <c r="U2053" s="85"/>
      <c r="V2053" s="85"/>
      <c r="W2053" s="85"/>
      <c r="X2053" s="85"/>
      <c r="Y2053" s="85"/>
      <c r="Z2053" s="85"/>
      <c r="AA2053" s="85"/>
      <c r="AB2053" s="85"/>
      <c r="AC2053" s="85"/>
      <c r="AD2053" s="85"/>
      <c r="AE2053" s="85"/>
      <c r="AF2053" s="85"/>
      <c r="AG2053" s="85"/>
      <c r="AH2053" s="85"/>
      <c r="AI2053" s="85"/>
      <c r="AJ2053" s="85"/>
      <c r="AK2053" s="85"/>
      <c r="AL2053" s="85"/>
      <c r="AM2053" s="85"/>
      <c r="AN2053" s="85"/>
      <c r="AO2053" s="85"/>
      <c r="AP2053" s="85"/>
      <c r="AQ2053" s="85"/>
      <c r="AR2053" s="85"/>
      <c r="AS2053" s="85"/>
      <c r="AT2053" s="85"/>
      <c r="AU2053" s="85"/>
      <c r="AV2053" s="85"/>
      <c r="AW2053" s="85"/>
      <c r="AX2053" s="85"/>
      <c r="AY2053" s="85"/>
    </row>
    <row r="2054" spans="1:51" s="146" customFormat="1">
      <c r="A2054" s="128"/>
      <c r="B2054" s="129"/>
      <c r="C2054" s="86"/>
      <c r="D2054" s="86"/>
      <c r="E2054" s="85"/>
      <c r="F2054" s="85"/>
      <c r="G2054" s="85"/>
      <c r="H2054" s="85"/>
      <c r="I2054" s="85"/>
      <c r="J2054" s="85"/>
      <c r="K2054" s="85"/>
      <c r="L2054" s="85"/>
      <c r="M2054" s="85"/>
      <c r="N2054" s="85"/>
      <c r="O2054" s="85"/>
      <c r="P2054" s="85"/>
      <c r="Q2054" s="85"/>
      <c r="R2054" s="85"/>
      <c r="S2054" s="85"/>
      <c r="T2054" s="85"/>
      <c r="U2054" s="85"/>
      <c r="V2054" s="85"/>
      <c r="W2054" s="85"/>
      <c r="X2054" s="85"/>
      <c r="Y2054" s="85"/>
      <c r="Z2054" s="85"/>
      <c r="AA2054" s="85"/>
      <c r="AB2054" s="85"/>
      <c r="AC2054" s="85"/>
      <c r="AD2054" s="85"/>
      <c r="AE2054" s="85"/>
      <c r="AF2054" s="85"/>
      <c r="AG2054" s="85"/>
      <c r="AH2054" s="85"/>
      <c r="AI2054" s="85"/>
      <c r="AJ2054" s="85"/>
      <c r="AK2054" s="85"/>
      <c r="AL2054" s="85"/>
      <c r="AM2054" s="85"/>
      <c r="AN2054" s="85"/>
      <c r="AO2054" s="85"/>
      <c r="AP2054" s="85"/>
      <c r="AQ2054" s="85"/>
      <c r="AR2054" s="85"/>
      <c r="AS2054" s="85"/>
      <c r="AT2054" s="85"/>
      <c r="AU2054" s="85"/>
      <c r="AV2054" s="85"/>
      <c r="AW2054" s="85"/>
      <c r="AX2054" s="85"/>
      <c r="AY2054" s="85"/>
    </row>
    <row r="2055" spans="1:51" s="146" customFormat="1">
      <c r="A2055" s="128"/>
      <c r="B2055" s="141"/>
      <c r="C2055" s="86"/>
      <c r="D2055" s="86"/>
      <c r="E2055" s="85"/>
      <c r="F2055" s="85"/>
      <c r="G2055" s="85"/>
      <c r="H2055" s="85"/>
      <c r="I2055" s="85"/>
      <c r="J2055" s="85"/>
      <c r="K2055" s="85"/>
      <c r="L2055" s="85"/>
      <c r="M2055" s="85"/>
      <c r="N2055" s="85"/>
      <c r="O2055" s="85"/>
      <c r="P2055" s="85"/>
      <c r="Q2055" s="85"/>
      <c r="R2055" s="85"/>
      <c r="S2055" s="85"/>
      <c r="T2055" s="85"/>
      <c r="U2055" s="85"/>
      <c r="V2055" s="85"/>
      <c r="W2055" s="85"/>
      <c r="X2055" s="85"/>
      <c r="Y2055" s="85"/>
      <c r="Z2055" s="85"/>
      <c r="AA2055" s="85"/>
      <c r="AB2055" s="85"/>
      <c r="AC2055" s="85"/>
      <c r="AD2055" s="85"/>
      <c r="AE2055" s="85"/>
      <c r="AF2055" s="85"/>
      <c r="AG2055" s="85"/>
      <c r="AH2055" s="85"/>
      <c r="AI2055" s="85"/>
      <c r="AJ2055" s="85"/>
      <c r="AK2055" s="85"/>
      <c r="AL2055" s="85"/>
      <c r="AM2055" s="85"/>
      <c r="AN2055" s="85"/>
      <c r="AO2055" s="85"/>
      <c r="AP2055" s="85"/>
      <c r="AQ2055" s="85"/>
      <c r="AR2055" s="85"/>
      <c r="AS2055" s="85"/>
      <c r="AT2055" s="85"/>
      <c r="AU2055" s="85"/>
      <c r="AV2055" s="85"/>
      <c r="AW2055" s="85"/>
      <c r="AX2055" s="85"/>
      <c r="AY2055" s="85"/>
    </row>
    <row r="2056" spans="1:51" s="146" customFormat="1">
      <c r="A2056" s="128"/>
      <c r="B2056" s="129"/>
      <c r="C2056" s="86"/>
      <c r="D2056" s="86"/>
      <c r="E2056" s="85"/>
      <c r="F2056" s="85"/>
      <c r="G2056" s="85"/>
      <c r="H2056" s="85"/>
      <c r="I2056" s="85"/>
      <c r="J2056" s="85"/>
      <c r="K2056" s="85"/>
      <c r="L2056" s="85"/>
      <c r="M2056" s="85"/>
      <c r="N2056" s="85"/>
      <c r="O2056" s="85"/>
      <c r="P2056" s="85"/>
      <c r="Q2056" s="85"/>
      <c r="R2056" s="85"/>
      <c r="S2056" s="85"/>
      <c r="T2056" s="85"/>
      <c r="U2056" s="85"/>
      <c r="V2056" s="85"/>
      <c r="W2056" s="85"/>
      <c r="X2056" s="85"/>
      <c r="Y2056" s="85"/>
      <c r="Z2056" s="85"/>
      <c r="AA2056" s="85"/>
      <c r="AB2056" s="85"/>
      <c r="AC2056" s="85"/>
      <c r="AD2056" s="85"/>
      <c r="AE2056" s="85"/>
      <c r="AF2056" s="85"/>
      <c r="AG2056" s="85"/>
      <c r="AH2056" s="85"/>
      <c r="AI2056" s="85"/>
      <c r="AJ2056" s="85"/>
      <c r="AK2056" s="85"/>
      <c r="AL2056" s="85"/>
      <c r="AM2056" s="85"/>
      <c r="AN2056" s="85"/>
      <c r="AO2056" s="85"/>
      <c r="AP2056" s="85"/>
      <c r="AQ2056" s="85"/>
      <c r="AR2056" s="85"/>
      <c r="AS2056" s="85"/>
      <c r="AT2056" s="85"/>
      <c r="AU2056" s="85"/>
      <c r="AV2056" s="85"/>
      <c r="AW2056" s="85"/>
      <c r="AX2056" s="85"/>
      <c r="AY2056" s="85"/>
    </row>
    <row r="2057" spans="1:51" s="146" customFormat="1">
      <c r="A2057" s="128"/>
      <c r="B2057" s="141"/>
      <c r="C2057" s="86"/>
      <c r="D2057" s="86"/>
      <c r="E2057" s="85"/>
      <c r="F2057" s="85"/>
      <c r="G2057" s="85"/>
      <c r="H2057" s="85"/>
      <c r="I2057" s="85"/>
      <c r="J2057" s="85"/>
      <c r="K2057" s="85"/>
      <c r="L2057" s="85"/>
      <c r="M2057" s="85"/>
      <c r="N2057" s="85"/>
      <c r="O2057" s="85"/>
      <c r="P2057" s="85"/>
      <c r="Q2057" s="85"/>
      <c r="R2057" s="85"/>
      <c r="S2057" s="85"/>
      <c r="T2057" s="85"/>
      <c r="U2057" s="85"/>
      <c r="V2057" s="85"/>
      <c r="W2057" s="85"/>
      <c r="X2057" s="85"/>
      <c r="Y2057" s="85"/>
      <c r="Z2057" s="85"/>
      <c r="AA2057" s="85"/>
      <c r="AB2057" s="85"/>
      <c r="AC2057" s="85"/>
      <c r="AD2057" s="85"/>
      <c r="AE2057" s="85"/>
      <c r="AF2057" s="85"/>
      <c r="AG2057" s="85"/>
      <c r="AH2057" s="85"/>
      <c r="AI2057" s="85"/>
      <c r="AJ2057" s="85"/>
      <c r="AK2057" s="85"/>
      <c r="AL2057" s="85"/>
      <c r="AM2057" s="85"/>
      <c r="AN2057" s="85"/>
      <c r="AO2057" s="85"/>
      <c r="AP2057" s="85"/>
      <c r="AQ2057" s="85"/>
      <c r="AR2057" s="85"/>
      <c r="AS2057" s="85"/>
      <c r="AT2057" s="85"/>
      <c r="AU2057" s="85"/>
      <c r="AV2057" s="85"/>
      <c r="AW2057" s="85"/>
      <c r="AX2057" s="85"/>
      <c r="AY2057" s="85"/>
    </row>
    <row r="2058" spans="1:51" s="146" customFormat="1">
      <c r="A2058" s="128"/>
      <c r="B2058" s="129"/>
      <c r="C2058" s="86"/>
      <c r="D2058" s="86"/>
      <c r="E2058" s="85"/>
      <c r="F2058" s="85"/>
      <c r="G2058" s="85"/>
      <c r="H2058" s="85"/>
      <c r="I2058" s="85"/>
      <c r="J2058" s="85"/>
      <c r="K2058" s="85"/>
      <c r="L2058" s="85"/>
      <c r="M2058" s="85"/>
      <c r="N2058" s="85"/>
      <c r="O2058" s="85"/>
      <c r="P2058" s="85"/>
      <c r="Q2058" s="85"/>
      <c r="R2058" s="85"/>
      <c r="S2058" s="85"/>
      <c r="T2058" s="85"/>
      <c r="U2058" s="85"/>
      <c r="V2058" s="85"/>
      <c r="W2058" s="85"/>
      <c r="X2058" s="85"/>
      <c r="Y2058" s="85"/>
      <c r="Z2058" s="85"/>
      <c r="AA2058" s="85"/>
      <c r="AB2058" s="85"/>
      <c r="AC2058" s="85"/>
      <c r="AD2058" s="85"/>
      <c r="AE2058" s="85"/>
      <c r="AF2058" s="85"/>
      <c r="AG2058" s="85"/>
      <c r="AH2058" s="85"/>
      <c r="AI2058" s="85"/>
      <c r="AJ2058" s="85"/>
      <c r="AK2058" s="85"/>
      <c r="AL2058" s="85"/>
      <c r="AM2058" s="85"/>
      <c r="AN2058" s="85"/>
      <c r="AO2058" s="85"/>
      <c r="AP2058" s="85"/>
      <c r="AQ2058" s="85"/>
      <c r="AR2058" s="85"/>
      <c r="AS2058" s="85"/>
      <c r="AT2058" s="85"/>
      <c r="AU2058" s="85"/>
      <c r="AV2058" s="85"/>
      <c r="AW2058" s="85"/>
      <c r="AX2058" s="85"/>
      <c r="AY2058" s="85"/>
    </row>
    <row r="2059" spans="1:51" s="146" customFormat="1">
      <c r="A2059" s="128"/>
      <c r="B2059" s="141"/>
      <c r="C2059" s="86"/>
      <c r="D2059" s="86"/>
      <c r="E2059" s="85"/>
      <c r="F2059" s="85"/>
      <c r="G2059" s="85"/>
      <c r="H2059" s="85"/>
      <c r="I2059" s="85"/>
      <c r="J2059" s="85"/>
      <c r="K2059" s="85"/>
      <c r="L2059" s="85"/>
      <c r="M2059" s="85"/>
      <c r="N2059" s="85"/>
      <c r="O2059" s="85"/>
      <c r="P2059" s="85"/>
      <c r="Q2059" s="85"/>
      <c r="R2059" s="85"/>
      <c r="S2059" s="85"/>
      <c r="T2059" s="85"/>
      <c r="U2059" s="85"/>
      <c r="V2059" s="85"/>
      <c r="W2059" s="85"/>
      <c r="X2059" s="85"/>
      <c r="Y2059" s="85"/>
      <c r="Z2059" s="85"/>
      <c r="AA2059" s="85"/>
      <c r="AB2059" s="85"/>
      <c r="AC2059" s="85"/>
      <c r="AD2059" s="85"/>
      <c r="AE2059" s="85"/>
      <c r="AF2059" s="85"/>
      <c r="AG2059" s="85"/>
      <c r="AH2059" s="85"/>
      <c r="AI2059" s="85"/>
      <c r="AJ2059" s="85"/>
      <c r="AK2059" s="85"/>
      <c r="AL2059" s="85"/>
      <c r="AM2059" s="85"/>
      <c r="AN2059" s="85"/>
      <c r="AO2059" s="85"/>
      <c r="AP2059" s="85"/>
      <c r="AQ2059" s="85"/>
      <c r="AR2059" s="85"/>
      <c r="AS2059" s="85"/>
      <c r="AT2059" s="85"/>
      <c r="AU2059" s="85"/>
      <c r="AV2059" s="85"/>
      <c r="AW2059" s="85"/>
      <c r="AX2059" s="85"/>
      <c r="AY2059" s="85"/>
    </row>
    <row r="2060" spans="1:51" s="146" customFormat="1">
      <c r="A2060" s="128"/>
      <c r="B2060" s="141"/>
      <c r="C2060" s="86"/>
      <c r="D2060" s="86"/>
      <c r="E2060" s="85"/>
      <c r="F2060" s="85"/>
      <c r="G2060" s="85"/>
      <c r="H2060" s="85"/>
      <c r="I2060" s="85"/>
      <c r="J2060" s="85"/>
      <c r="K2060" s="85"/>
      <c r="L2060" s="85"/>
      <c r="M2060" s="85"/>
      <c r="N2060" s="85"/>
      <c r="O2060" s="85"/>
      <c r="P2060" s="85"/>
      <c r="Q2060" s="85"/>
      <c r="R2060" s="85"/>
      <c r="S2060" s="85"/>
      <c r="T2060" s="85"/>
      <c r="U2060" s="85"/>
      <c r="V2060" s="85"/>
      <c r="W2060" s="85"/>
      <c r="X2060" s="85"/>
      <c r="Y2060" s="85"/>
      <c r="Z2060" s="85"/>
      <c r="AA2060" s="85"/>
      <c r="AB2060" s="85"/>
      <c r="AC2060" s="85"/>
      <c r="AD2060" s="85"/>
      <c r="AE2060" s="85"/>
      <c r="AF2060" s="85"/>
      <c r="AG2060" s="85"/>
      <c r="AH2060" s="85"/>
      <c r="AI2060" s="85"/>
      <c r="AJ2060" s="85"/>
      <c r="AK2060" s="85"/>
      <c r="AL2060" s="85"/>
      <c r="AM2060" s="85"/>
      <c r="AN2060" s="85"/>
      <c r="AO2060" s="85"/>
      <c r="AP2060" s="85"/>
      <c r="AQ2060" s="85"/>
      <c r="AR2060" s="85"/>
      <c r="AS2060" s="85"/>
      <c r="AT2060" s="85"/>
      <c r="AU2060" s="85"/>
      <c r="AV2060" s="85"/>
      <c r="AW2060" s="85"/>
      <c r="AX2060" s="85"/>
      <c r="AY2060" s="85"/>
    </row>
    <row r="2061" spans="1:51" s="146" customFormat="1">
      <c r="A2061" s="128"/>
      <c r="B2061" s="141"/>
      <c r="C2061" s="86"/>
      <c r="D2061" s="86"/>
      <c r="E2061" s="85"/>
      <c r="F2061" s="85"/>
      <c r="G2061" s="85"/>
      <c r="H2061" s="85"/>
      <c r="I2061" s="85"/>
      <c r="J2061" s="85"/>
      <c r="K2061" s="85"/>
      <c r="L2061" s="85"/>
      <c r="M2061" s="85"/>
      <c r="N2061" s="85"/>
      <c r="O2061" s="85"/>
      <c r="P2061" s="85"/>
      <c r="Q2061" s="85"/>
      <c r="R2061" s="85"/>
      <c r="S2061" s="85"/>
      <c r="T2061" s="85"/>
      <c r="U2061" s="85"/>
      <c r="V2061" s="85"/>
      <c r="W2061" s="85"/>
      <c r="X2061" s="85"/>
      <c r="Y2061" s="85"/>
      <c r="Z2061" s="85"/>
      <c r="AA2061" s="85"/>
      <c r="AB2061" s="85"/>
      <c r="AC2061" s="85"/>
      <c r="AD2061" s="85"/>
      <c r="AE2061" s="85"/>
      <c r="AF2061" s="85"/>
      <c r="AG2061" s="85"/>
      <c r="AH2061" s="85"/>
      <c r="AI2061" s="85"/>
      <c r="AJ2061" s="85"/>
      <c r="AK2061" s="85"/>
      <c r="AL2061" s="85"/>
      <c r="AM2061" s="85"/>
      <c r="AN2061" s="85"/>
      <c r="AO2061" s="85"/>
      <c r="AP2061" s="85"/>
      <c r="AQ2061" s="85"/>
      <c r="AR2061" s="85"/>
      <c r="AS2061" s="85"/>
      <c r="AT2061" s="85"/>
      <c r="AU2061" s="85"/>
      <c r="AV2061" s="85"/>
      <c r="AW2061" s="85"/>
      <c r="AX2061" s="85"/>
      <c r="AY2061" s="85"/>
    </row>
    <row r="2062" spans="1:51" s="146" customFormat="1">
      <c r="A2062" s="128"/>
      <c r="B2062" s="129"/>
      <c r="C2062" s="86"/>
      <c r="D2062" s="86"/>
      <c r="E2062" s="85"/>
      <c r="F2062" s="85"/>
      <c r="G2062" s="85"/>
      <c r="H2062" s="85"/>
      <c r="I2062" s="85"/>
      <c r="J2062" s="85"/>
      <c r="K2062" s="85"/>
      <c r="L2062" s="85"/>
      <c r="M2062" s="85"/>
      <c r="N2062" s="85"/>
      <c r="O2062" s="85"/>
      <c r="P2062" s="85"/>
      <c r="Q2062" s="85"/>
      <c r="R2062" s="85"/>
      <c r="S2062" s="85"/>
      <c r="T2062" s="85"/>
      <c r="U2062" s="85"/>
      <c r="V2062" s="85"/>
      <c r="W2062" s="85"/>
      <c r="X2062" s="85"/>
      <c r="Y2062" s="85"/>
      <c r="Z2062" s="85"/>
      <c r="AA2062" s="85"/>
      <c r="AB2062" s="85"/>
      <c r="AC2062" s="85"/>
      <c r="AD2062" s="85"/>
      <c r="AE2062" s="85"/>
      <c r="AF2062" s="85"/>
      <c r="AG2062" s="85"/>
      <c r="AH2062" s="85"/>
      <c r="AI2062" s="85"/>
      <c r="AJ2062" s="85"/>
      <c r="AK2062" s="85"/>
      <c r="AL2062" s="85"/>
      <c r="AM2062" s="85"/>
      <c r="AN2062" s="85"/>
      <c r="AO2062" s="85"/>
      <c r="AP2062" s="85"/>
      <c r="AQ2062" s="85"/>
      <c r="AR2062" s="85"/>
      <c r="AS2062" s="85"/>
      <c r="AT2062" s="85"/>
      <c r="AU2062" s="85"/>
      <c r="AV2062" s="85"/>
      <c r="AW2062" s="85"/>
      <c r="AX2062" s="85"/>
      <c r="AY2062" s="85"/>
    </row>
    <row r="2063" spans="1:51" s="146" customFormat="1">
      <c r="A2063" s="128"/>
      <c r="B2063" s="129"/>
      <c r="C2063" s="86"/>
      <c r="D2063" s="86"/>
      <c r="E2063" s="85"/>
      <c r="F2063" s="85"/>
      <c r="G2063" s="85"/>
      <c r="H2063" s="85"/>
      <c r="I2063" s="85"/>
      <c r="J2063" s="85"/>
      <c r="K2063" s="85"/>
      <c r="L2063" s="85"/>
      <c r="M2063" s="85"/>
      <c r="N2063" s="85"/>
      <c r="O2063" s="85"/>
      <c r="P2063" s="85"/>
      <c r="Q2063" s="85"/>
      <c r="R2063" s="85"/>
      <c r="S2063" s="85"/>
      <c r="T2063" s="85"/>
      <c r="U2063" s="85"/>
      <c r="V2063" s="85"/>
      <c r="W2063" s="85"/>
      <c r="X2063" s="85"/>
      <c r="Y2063" s="85"/>
      <c r="Z2063" s="85"/>
      <c r="AA2063" s="85"/>
      <c r="AB2063" s="85"/>
      <c r="AC2063" s="85"/>
      <c r="AD2063" s="85"/>
      <c r="AE2063" s="85"/>
      <c r="AF2063" s="85"/>
      <c r="AG2063" s="85"/>
      <c r="AH2063" s="85"/>
      <c r="AI2063" s="85"/>
      <c r="AJ2063" s="85"/>
      <c r="AK2063" s="85"/>
      <c r="AL2063" s="85"/>
      <c r="AM2063" s="85"/>
      <c r="AN2063" s="85"/>
      <c r="AO2063" s="85"/>
      <c r="AP2063" s="85"/>
      <c r="AQ2063" s="85"/>
      <c r="AR2063" s="85"/>
      <c r="AS2063" s="85"/>
      <c r="AT2063" s="85"/>
      <c r="AU2063" s="85"/>
      <c r="AV2063" s="85"/>
      <c r="AW2063" s="85"/>
      <c r="AX2063" s="85"/>
      <c r="AY2063" s="85"/>
    </row>
    <row r="2064" spans="1:51" s="146" customFormat="1">
      <c r="A2064" s="128"/>
      <c r="B2064" s="141"/>
      <c r="C2064" s="86"/>
      <c r="D2064" s="86"/>
      <c r="E2064" s="85"/>
      <c r="F2064" s="85"/>
      <c r="G2064" s="85"/>
      <c r="H2064" s="85"/>
      <c r="I2064" s="85"/>
      <c r="J2064" s="85"/>
      <c r="K2064" s="85"/>
      <c r="L2064" s="85"/>
      <c r="M2064" s="85"/>
      <c r="N2064" s="85"/>
      <c r="O2064" s="85"/>
      <c r="P2064" s="85"/>
      <c r="Q2064" s="85"/>
      <c r="R2064" s="85"/>
      <c r="S2064" s="85"/>
      <c r="T2064" s="85"/>
      <c r="U2064" s="85"/>
      <c r="V2064" s="85"/>
      <c r="W2064" s="85"/>
      <c r="X2064" s="85"/>
      <c r="Y2064" s="85"/>
      <c r="Z2064" s="85"/>
      <c r="AA2064" s="85"/>
      <c r="AB2064" s="85"/>
      <c r="AC2064" s="85"/>
      <c r="AD2064" s="85"/>
      <c r="AE2064" s="85"/>
      <c r="AF2064" s="85"/>
      <c r="AG2064" s="85"/>
      <c r="AH2064" s="85"/>
      <c r="AI2064" s="85"/>
      <c r="AJ2064" s="85"/>
      <c r="AK2064" s="85"/>
      <c r="AL2064" s="85"/>
      <c r="AM2064" s="85"/>
      <c r="AN2064" s="85"/>
      <c r="AO2064" s="85"/>
      <c r="AP2064" s="85"/>
      <c r="AQ2064" s="85"/>
      <c r="AR2064" s="85"/>
      <c r="AS2064" s="85"/>
      <c r="AT2064" s="85"/>
      <c r="AU2064" s="85"/>
      <c r="AV2064" s="85"/>
      <c r="AW2064" s="85"/>
      <c r="AX2064" s="85"/>
      <c r="AY2064" s="85"/>
    </row>
    <row r="2065" spans="1:51" s="146" customFormat="1">
      <c r="A2065" s="128"/>
      <c r="B2065" s="129"/>
      <c r="C2065" s="86"/>
      <c r="D2065" s="86"/>
      <c r="E2065" s="85"/>
      <c r="F2065" s="85"/>
      <c r="G2065" s="85"/>
      <c r="H2065" s="85"/>
      <c r="I2065" s="85"/>
      <c r="J2065" s="85"/>
      <c r="K2065" s="85"/>
      <c r="L2065" s="85"/>
      <c r="M2065" s="85"/>
      <c r="N2065" s="85"/>
      <c r="O2065" s="85"/>
      <c r="P2065" s="85"/>
      <c r="Q2065" s="85"/>
      <c r="R2065" s="85"/>
      <c r="S2065" s="85"/>
      <c r="T2065" s="85"/>
      <c r="U2065" s="85"/>
      <c r="V2065" s="85"/>
      <c r="W2065" s="85"/>
      <c r="X2065" s="85"/>
      <c r="Y2065" s="85"/>
      <c r="Z2065" s="85"/>
      <c r="AA2065" s="85"/>
      <c r="AB2065" s="85"/>
      <c r="AC2065" s="85"/>
      <c r="AD2065" s="85"/>
      <c r="AE2065" s="85"/>
      <c r="AF2065" s="85"/>
      <c r="AG2065" s="85"/>
      <c r="AH2065" s="85"/>
      <c r="AI2065" s="85"/>
      <c r="AJ2065" s="85"/>
      <c r="AK2065" s="85"/>
      <c r="AL2065" s="85"/>
      <c r="AM2065" s="85"/>
      <c r="AN2065" s="85"/>
      <c r="AO2065" s="85"/>
      <c r="AP2065" s="85"/>
      <c r="AQ2065" s="85"/>
      <c r="AR2065" s="85"/>
      <c r="AS2065" s="85"/>
      <c r="AT2065" s="85"/>
      <c r="AU2065" s="85"/>
      <c r="AV2065" s="85"/>
      <c r="AW2065" s="85"/>
      <c r="AX2065" s="85"/>
      <c r="AY2065" s="85"/>
    </row>
    <row r="2066" spans="1:51" s="146" customFormat="1">
      <c r="A2066" s="128"/>
      <c r="B2066" s="141"/>
      <c r="C2066" s="86"/>
      <c r="D2066" s="86"/>
      <c r="E2066" s="85"/>
      <c r="F2066" s="85"/>
      <c r="G2066" s="85"/>
      <c r="H2066" s="85"/>
      <c r="I2066" s="85"/>
      <c r="J2066" s="85"/>
      <c r="K2066" s="85"/>
      <c r="L2066" s="85"/>
      <c r="M2066" s="85"/>
      <c r="N2066" s="85"/>
      <c r="O2066" s="85"/>
      <c r="P2066" s="85"/>
      <c r="Q2066" s="85"/>
      <c r="R2066" s="85"/>
      <c r="S2066" s="85"/>
      <c r="T2066" s="85"/>
      <c r="U2066" s="85"/>
      <c r="V2066" s="85"/>
      <c r="W2066" s="85"/>
      <c r="X2066" s="85"/>
      <c r="Y2066" s="85"/>
      <c r="Z2066" s="85"/>
      <c r="AA2066" s="85"/>
      <c r="AB2066" s="85"/>
      <c r="AC2066" s="85"/>
      <c r="AD2066" s="85"/>
      <c r="AE2066" s="85"/>
      <c r="AF2066" s="85"/>
      <c r="AG2066" s="85"/>
      <c r="AH2066" s="85"/>
      <c r="AI2066" s="85"/>
      <c r="AJ2066" s="85"/>
      <c r="AK2066" s="85"/>
      <c r="AL2066" s="85"/>
      <c r="AM2066" s="85"/>
      <c r="AN2066" s="85"/>
      <c r="AO2066" s="85"/>
      <c r="AP2066" s="85"/>
      <c r="AQ2066" s="85"/>
      <c r="AR2066" s="85"/>
      <c r="AS2066" s="85"/>
      <c r="AT2066" s="85"/>
      <c r="AU2066" s="85"/>
      <c r="AV2066" s="85"/>
      <c r="AW2066" s="85"/>
      <c r="AX2066" s="85"/>
      <c r="AY2066" s="85"/>
    </row>
    <row r="2067" spans="1:51">
      <c r="B2067" s="129"/>
      <c r="C2067" s="140"/>
      <c r="D2067" s="140"/>
    </row>
    <row r="2068" spans="1:51">
      <c r="B2068" s="129"/>
    </row>
    <row r="2069" spans="1:51">
      <c r="B2069" s="141"/>
    </row>
    <row r="2070" spans="1:51">
      <c r="B2070" s="129"/>
    </row>
    <row r="2071" spans="1:51">
      <c r="B2071" s="141"/>
    </row>
    <row r="2072" spans="1:51">
      <c r="B2072" s="129"/>
    </row>
    <row r="2073" spans="1:51">
      <c r="B2073" s="129"/>
    </row>
    <row r="2074" spans="1:51">
      <c r="B2074" s="129"/>
    </row>
    <row r="2075" spans="1:51">
      <c r="B2075" s="129"/>
    </row>
    <row r="2076" spans="1:51">
      <c r="B2076" s="137"/>
    </row>
    <row r="2077" spans="1:51">
      <c r="B2077" s="138"/>
    </row>
    <row r="2078" spans="1:51">
      <c r="B2078" s="129"/>
    </row>
    <row r="2079" spans="1:51">
      <c r="B2079" s="129"/>
    </row>
    <row r="2080" spans="1:51">
      <c r="B2080" s="129"/>
    </row>
    <row r="2081" spans="2:4">
      <c r="B2081" s="129"/>
    </row>
    <row r="2082" spans="2:4">
      <c r="B2082" s="129"/>
    </row>
    <row r="2083" spans="2:4">
      <c r="B2083" s="129"/>
      <c r="C2083" s="140"/>
      <c r="D2083" s="140"/>
    </row>
    <row r="2084" spans="2:4">
      <c r="B2084" s="129"/>
    </row>
    <row r="2085" spans="2:4">
      <c r="B2085" s="129"/>
    </row>
    <row r="2086" spans="2:4">
      <c r="B2086" s="129"/>
    </row>
    <row r="2087" spans="2:4">
      <c r="B2087" s="141"/>
    </row>
    <row r="2088" spans="2:4">
      <c r="B2088" s="129"/>
    </row>
    <row r="2089" spans="2:4">
      <c r="B2089" s="129"/>
    </row>
    <row r="2090" spans="2:4">
      <c r="B2090" s="129"/>
    </row>
    <row r="2091" spans="2:4">
      <c r="B2091" s="129"/>
    </row>
    <row r="2092" spans="2:4">
      <c r="B2092" s="129"/>
    </row>
    <row r="2093" spans="2:4">
      <c r="B2093" s="129"/>
    </row>
    <row r="2094" spans="2:4">
      <c r="B2094" s="137"/>
    </row>
    <row r="2095" spans="2:4">
      <c r="B2095" s="138"/>
    </row>
    <row r="2096" spans="2:4">
      <c r="B2096" s="129"/>
    </row>
    <row r="2097" spans="1:51">
      <c r="B2097" s="129"/>
    </row>
    <row r="2098" spans="1:51">
      <c r="B2098" s="129"/>
    </row>
    <row r="2099" spans="1:51" s="146" customFormat="1">
      <c r="A2099" s="128"/>
      <c r="B2099" s="129"/>
      <c r="C2099" s="86"/>
      <c r="D2099" s="86"/>
      <c r="E2099" s="85"/>
      <c r="F2099" s="85"/>
      <c r="G2099" s="85"/>
      <c r="H2099" s="85"/>
      <c r="I2099" s="85"/>
      <c r="J2099" s="85"/>
      <c r="K2099" s="85"/>
      <c r="L2099" s="85"/>
      <c r="M2099" s="85"/>
      <c r="N2099" s="85"/>
      <c r="O2099" s="85"/>
      <c r="P2099" s="85"/>
      <c r="Q2099" s="85"/>
      <c r="R2099" s="85"/>
      <c r="S2099" s="85"/>
      <c r="T2099" s="85"/>
      <c r="U2099" s="85"/>
      <c r="V2099" s="85"/>
      <c r="W2099" s="85"/>
      <c r="X2099" s="85"/>
      <c r="Y2099" s="85"/>
      <c r="Z2099" s="85"/>
      <c r="AA2099" s="85"/>
      <c r="AB2099" s="85"/>
      <c r="AC2099" s="85"/>
      <c r="AD2099" s="85"/>
      <c r="AE2099" s="85"/>
      <c r="AF2099" s="85"/>
      <c r="AG2099" s="85"/>
      <c r="AH2099" s="85"/>
      <c r="AI2099" s="85"/>
      <c r="AJ2099" s="85"/>
      <c r="AK2099" s="85"/>
      <c r="AL2099" s="85"/>
      <c r="AM2099" s="85"/>
      <c r="AN2099" s="85"/>
      <c r="AO2099" s="85"/>
      <c r="AP2099" s="85"/>
      <c r="AQ2099" s="85"/>
      <c r="AR2099" s="85"/>
      <c r="AS2099" s="85"/>
      <c r="AT2099" s="85"/>
      <c r="AU2099" s="85"/>
      <c r="AV2099" s="85"/>
      <c r="AW2099" s="85"/>
      <c r="AX2099" s="85"/>
      <c r="AY2099" s="85"/>
    </row>
    <row r="2100" spans="1:51" s="146" customFormat="1">
      <c r="A2100" s="128"/>
      <c r="B2100" s="129"/>
      <c r="C2100" s="86"/>
      <c r="D2100" s="86"/>
      <c r="E2100" s="85"/>
      <c r="F2100" s="85"/>
      <c r="G2100" s="85"/>
      <c r="H2100" s="85"/>
      <c r="I2100" s="85"/>
      <c r="J2100" s="85"/>
      <c r="K2100" s="85"/>
      <c r="L2100" s="85"/>
      <c r="M2100" s="85"/>
      <c r="N2100" s="85"/>
      <c r="O2100" s="85"/>
      <c r="P2100" s="85"/>
      <c r="Q2100" s="85"/>
      <c r="R2100" s="85"/>
      <c r="S2100" s="85"/>
      <c r="T2100" s="85"/>
      <c r="U2100" s="85"/>
      <c r="V2100" s="85"/>
      <c r="W2100" s="85"/>
      <c r="X2100" s="85"/>
      <c r="Y2100" s="85"/>
      <c r="Z2100" s="85"/>
      <c r="AA2100" s="85"/>
      <c r="AB2100" s="85"/>
      <c r="AC2100" s="85"/>
      <c r="AD2100" s="85"/>
      <c r="AE2100" s="85"/>
      <c r="AF2100" s="85"/>
      <c r="AG2100" s="85"/>
      <c r="AH2100" s="85"/>
      <c r="AI2100" s="85"/>
      <c r="AJ2100" s="85"/>
      <c r="AK2100" s="85"/>
      <c r="AL2100" s="85"/>
      <c r="AM2100" s="85"/>
      <c r="AN2100" s="85"/>
      <c r="AO2100" s="85"/>
      <c r="AP2100" s="85"/>
      <c r="AQ2100" s="85"/>
      <c r="AR2100" s="85"/>
      <c r="AS2100" s="85"/>
      <c r="AT2100" s="85"/>
      <c r="AU2100" s="85"/>
      <c r="AV2100" s="85"/>
      <c r="AW2100" s="85"/>
      <c r="AX2100" s="85"/>
      <c r="AY2100" s="85"/>
    </row>
    <row r="2101" spans="1:51" s="146" customFormat="1">
      <c r="A2101" s="128"/>
      <c r="B2101" s="129"/>
      <c r="C2101" s="86"/>
      <c r="D2101" s="86"/>
      <c r="E2101" s="85"/>
      <c r="F2101" s="85"/>
      <c r="G2101" s="85"/>
      <c r="H2101" s="85"/>
      <c r="I2101" s="85"/>
      <c r="J2101" s="85"/>
      <c r="K2101" s="85"/>
      <c r="L2101" s="85"/>
      <c r="M2101" s="85"/>
      <c r="N2101" s="85"/>
      <c r="O2101" s="85"/>
      <c r="P2101" s="85"/>
      <c r="Q2101" s="85"/>
      <c r="R2101" s="85"/>
      <c r="S2101" s="85"/>
      <c r="T2101" s="85"/>
      <c r="U2101" s="85"/>
      <c r="V2101" s="85"/>
      <c r="W2101" s="85"/>
      <c r="X2101" s="85"/>
      <c r="Y2101" s="85"/>
      <c r="Z2101" s="85"/>
      <c r="AA2101" s="85"/>
      <c r="AB2101" s="85"/>
      <c r="AC2101" s="85"/>
      <c r="AD2101" s="85"/>
      <c r="AE2101" s="85"/>
      <c r="AF2101" s="85"/>
      <c r="AG2101" s="85"/>
      <c r="AH2101" s="85"/>
      <c r="AI2101" s="85"/>
      <c r="AJ2101" s="85"/>
      <c r="AK2101" s="85"/>
      <c r="AL2101" s="85"/>
      <c r="AM2101" s="85"/>
      <c r="AN2101" s="85"/>
      <c r="AO2101" s="85"/>
      <c r="AP2101" s="85"/>
      <c r="AQ2101" s="85"/>
      <c r="AR2101" s="85"/>
      <c r="AS2101" s="85"/>
      <c r="AT2101" s="85"/>
      <c r="AU2101" s="85"/>
      <c r="AV2101" s="85"/>
      <c r="AW2101" s="85"/>
      <c r="AX2101" s="85"/>
      <c r="AY2101" s="85"/>
    </row>
    <row r="2102" spans="1:51" s="146" customFormat="1">
      <c r="A2102" s="128"/>
      <c r="B2102" s="129"/>
      <c r="C2102" s="86"/>
      <c r="D2102" s="86"/>
      <c r="E2102" s="85"/>
      <c r="F2102" s="85"/>
      <c r="G2102" s="85"/>
      <c r="H2102" s="85"/>
      <c r="I2102" s="85"/>
      <c r="J2102" s="85"/>
      <c r="K2102" s="85"/>
      <c r="L2102" s="85"/>
      <c r="M2102" s="85"/>
      <c r="N2102" s="85"/>
      <c r="O2102" s="85"/>
      <c r="P2102" s="85"/>
      <c r="Q2102" s="85"/>
      <c r="R2102" s="85"/>
      <c r="S2102" s="85"/>
      <c r="T2102" s="85"/>
      <c r="U2102" s="85"/>
      <c r="V2102" s="85"/>
      <c r="W2102" s="85"/>
      <c r="X2102" s="85"/>
      <c r="Y2102" s="85"/>
      <c r="Z2102" s="85"/>
      <c r="AA2102" s="85"/>
      <c r="AB2102" s="85"/>
      <c r="AC2102" s="85"/>
      <c r="AD2102" s="85"/>
      <c r="AE2102" s="85"/>
      <c r="AF2102" s="85"/>
      <c r="AG2102" s="85"/>
      <c r="AH2102" s="85"/>
      <c r="AI2102" s="85"/>
      <c r="AJ2102" s="85"/>
      <c r="AK2102" s="85"/>
      <c r="AL2102" s="85"/>
      <c r="AM2102" s="85"/>
      <c r="AN2102" s="85"/>
      <c r="AO2102" s="85"/>
      <c r="AP2102" s="85"/>
      <c r="AQ2102" s="85"/>
      <c r="AR2102" s="85"/>
      <c r="AS2102" s="85"/>
      <c r="AT2102" s="85"/>
      <c r="AU2102" s="85"/>
      <c r="AV2102" s="85"/>
      <c r="AW2102" s="85"/>
      <c r="AX2102" s="85"/>
      <c r="AY2102" s="85"/>
    </row>
    <row r="2103" spans="1:51" s="146" customFormat="1">
      <c r="A2103" s="128"/>
      <c r="B2103" s="129"/>
      <c r="C2103" s="86"/>
      <c r="D2103" s="86"/>
      <c r="E2103" s="85"/>
      <c r="F2103" s="85"/>
      <c r="G2103" s="85"/>
      <c r="H2103" s="85"/>
      <c r="I2103" s="85"/>
      <c r="J2103" s="85"/>
      <c r="K2103" s="85"/>
      <c r="L2103" s="85"/>
      <c r="M2103" s="85"/>
      <c r="N2103" s="85"/>
      <c r="O2103" s="85"/>
      <c r="P2103" s="85"/>
      <c r="Q2103" s="85"/>
      <c r="R2103" s="85"/>
      <c r="S2103" s="85"/>
      <c r="T2103" s="85"/>
      <c r="U2103" s="85"/>
      <c r="V2103" s="85"/>
      <c r="W2103" s="85"/>
      <c r="X2103" s="85"/>
      <c r="Y2103" s="85"/>
      <c r="Z2103" s="85"/>
      <c r="AA2103" s="85"/>
      <c r="AB2103" s="85"/>
      <c r="AC2103" s="85"/>
      <c r="AD2103" s="85"/>
      <c r="AE2103" s="85"/>
      <c r="AF2103" s="85"/>
      <c r="AG2103" s="85"/>
      <c r="AH2103" s="85"/>
      <c r="AI2103" s="85"/>
      <c r="AJ2103" s="85"/>
      <c r="AK2103" s="85"/>
      <c r="AL2103" s="85"/>
      <c r="AM2103" s="85"/>
      <c r="AN2103" s="85"/>
      <c r="AO2103" s="85"/>
      <c r="AP2103" s="85"/>
      <c r="AQ2103" s="85"/>
      <c r="AR2103" s="85"/>
      <c r="AS2103" s="85"/>
      <c r="AT2103" s="85"/>
      <c r="AU2103" s="85"/>
      <c r="AV2103" s="85"/>
      <c r="AW2103" s="85"/>
      <c r="AX2103" s="85"/>
      <c r="AY2103" s="85"/>
    </row>
    <row r="2104" spans="1:51" s="146" customFormat="1">
      <c r="A2104" s="128"/>
      <c r="B2104" s="129"/>
      <c r="C2104" s="86"/>
      <c r="D2104" s="86"/>
      <c r="E2104" s="85"/>
      <c r="F2104" s="85"/>
      <c r="G2104" s="85"/>
      <c r="H2104" s="85"/>
      <c r="I2104" s="85"/>
      <c r="J2104" s="85"/>
      <c r="K2104" s="85"/>
      <c r="L2104" s="85"/>
      <c r="M2104" s="85"/>
      <c r="N2104" s="85"/>
      <c r="O2104" s="85"/>
      <c r="P2104" s="85"/>
      <c r="Q2104" s="85"/>
      <c r="R2104" s="85"/>
      <c r="S2104" s="85"/>
      <c r="T2104" s="85"/>
      <c r="U2104" s="85"/>
      <c r="V2104" s="85"/>
      <c r="W2104" s="85"/>
      <c r="X2104" s="85"/>
      <c r="Y2104" s="85"/>
      <c r="Z2104" s="85"/>
      <c r="AA2104" s="85"/>
      <c r="AB2104" s="85"/>
      <c r="AC2104" s="85"/>
      <c r="AD2104" s="85"/>
      <c r="AE2104" s="85"/>
      <c r="AF2104" s="85"/>
      <c r="AG2104" s="85"/>
      <c r="AH2104" s="85"/>
      <c r="AI2104" s="85"/>
      <c r="AJ2104" s="85"/>
      <c r="AK2104" s="85"/>
      <c r="AL2104" s="85"/>
      <c r="AM2104" s="85"/>
      <c r="AN2104" s="85"/>
      <c r="AO2104" s="85"/>
      <c r="AP2104" s="85"/>
      <c r="AQ2104" s="85"/>
      <c r="AR2104" s="85"/>
      <c r="AS2104" s="85"/>
      <c r="AT2104" s="85"/>
      <c r="AU2104" s="85"/>
      <c r="AV2104" s="85"/>
      <c r="AW2104" s="85"/>
      <c r="AX2104" s="85"/>
      <c r="AY2104" s="85"/>
    </row>
    <row r="2105" spans="1:51" s="146" customFormat="1">
      <c r="A2105" s="128"/>
      <c r="B2105" s="129"/>
      <c r="C2105" s="86"/>
      <c r="D2105" s="86"/>
      <c r="E2105" s="85"/>
      <c r="F2105" s="85"/>
      <c r="G2105" s="85"/>
      <c r="H2105" s="85"/>
      <c r="I2105" s="85"/>
      <c r="J2105" s="85"/>
      <c r="K2105" s="85"/>
      <c r="L2105" s="85"/>
      <c r="M2105" s="85"/>
      <c r="N2105" s="85"/>
      <c r="O2105" s="85"/>
      <c r="P2105" s="85"/>
      <c r="Q2105" s="85"/>
      <c r="R2105" s="85"/>
      <c r="S2105" s="85"/>
      <c r="T2105" s="85"/>
      <c r="U2105" s="85"/>
      <c r="V2105" s="85"/>
      <c r="W2105" s="85"/>
      <c r="X2105" s="85"/>
      <c r="Y2105" s="85"/>
      <c r="Z2105" s="85"/>
      <c r="AA2105" s="85"/>
      <c r="AB2105" s="85"/>
      <c r="AC2105" s="85"/>
      <c r="AD2105" s="85"/>
      <c r="AE2105" s="85"/>
      <c r="AF2105" s="85"/>
      <c r="AG2105" s="85"/>
      <c r="AH2105" s="85"/>
      <c r="AI2105" s="85"/>
      <c r="AJ2105" s="85"/>
      <c r="AK2105" s="85"/>
      <c r="AL2105" s="85"/>
      <c r="AM2105" s="85"/>
      <c r="AN2105" s="85"/>
      <c r="AO2105" s="85"/>
      <c r="AP2105" s="85"/>
      <c r="AQ2105" s="85"/>
      <c r="AR2105" s="85"/>
      <c r="AS2105" s="85"/>
      <c r="AT2105" s="85"/>
      <c r="AU2105" s="85"/>
      <c r="AV2105" s="85"/>
      <c r="AW2105" s="85"/>
      <c r="AX2105" s="85"/>
      <c r="AY2105" s="85"/>
    </row>
    <row r="2106" spans="1:51" s="146" customFormat="1">
      <c r="A2106" s="128"/>
      <c r="B2106" s="129"/>
      <c r="C2106" s="86"/>
      <c r="D2106" s="86"/>
      <c r="E2106" s="85"/>
      <c r="F2106" s="85"/>
      <c r="G2106" s="85"/>
      <c r="H2106" s="85"/>
      <c r="I2106" s="85"/>
      <c r="J2106" s="85"/>
      <c r="K2106" s="85"/>
      <c r="L2106" s="85"/>
      <c r="M2106" s="85"/>
      <c r="N2106" s="85"/>
      <c r="O2106" s="85"/>
      <c r="P2106" s="85"/>
      <c r="Q2106" s="85"/>
      <c r="R2106" s="85"/>
      <c r="S2106" s="85"/>
      <c r="T2106" s="85"/>
      <c r="U2106" s="85"/>
      <c r="V2106" s="85"/>
      <c r="W2106" s="85"/>
      <c r="X2106" s="85"/>
      <c r="Y2106" s="85"/>
      <c r="Z2106" s="85"/>
      <c r="AA2106" s="85"/>
      <c r="AB2106" s="85"/>
      <c r="AC2106" s="85"/>
      <c r="AD2106" s="85"/>
      <c r="AE2106" s="85"/>
      <c r="AF2106" s="85"/>
      <c r="AG2106" s="85"/>
      <c r="AH2106" s="85"/>
      <c r="AI2106" s="85"/>
      <c r="AJ2106" s="85"/>
      <c r="AK2106" s="85"/>
      <c r="AL2106" s="85"/>
      <c r="AM2106" s="85"/>
      <c r="AN2106" s="85"/>
      <c r="AO2106" s="85"/>
      <c r="AP2106" s="85"/>
      <c r="AQ2106" s="85"/>
      <c r="AR2106" s="85"/>
      <c r="AS2106" s="85"/>
      <c r="AT2106" s="85"/>
      <c r="AU2106" s="85"/>
      <c r="AV2106" s="85"/>
      <c r="AW2106" s="85"/>
      <c r="AX2106" s="85"/>
      <c r="AY2106" s="85"/>
    </row>
    <row r="2107" spans="1:51" s="146" customFormat="1">
      <c r="A2107" s="128"/>
      <c r="B2107" s="129"/>
      <c r="C2107" s="86"/>
      <c r="D2107" s="86"/>
      <c r="E2107" s="85"/>
      <c r="F2107" s="85"/>
      <c r="G2107" s="85"/>
      <c r="H2107" s="85"/>
      <c r="I2107" s="85"/>
      <c r="J2107" s="85"/>
      <c r="K2107" s="85"/>
      <c r="L2107" s="85"/>
      <c r="M2107" s="85"/>
      <c r="N2107" s="85"/>
      <c r="O2107" s="85"/>
      <c r="P2107" s="85"/>
      <c r="Q2107" s="85"/>
      <c r="R2107" s="85"/>
      <c r="S2107" s="85"/>
      <c r="T2107" s="85"/>
      <c r="U2107" s="85"/>
      <c r="V2107" s="85"/>
      <c r="W2107" s="85"/>
      <c r="X2107" s="85"/>
      <c r="Y2107" s="85"/>
      <c r="Z2107" s="85"/>
      <c r="AA2107" s="85"/>
      <c r="AB2107" s="85"/>
      <c r="AC2107" s="85"/>
      <c r="AD2107" s="85"/>
      <c r="AE2107" s="85"/>
      <c r="AF2107" s="85"/>
      <c r="AG2107" s="85"/>
      <c r="AH2107" s="85"/>
      <c r="AI2107" s="85"/>
      <c r="AJ2107" s="85"/>
      <c r="AK2107" s="85"/>
      <c r="AL2107" s="85"/>
      <c r="AM2107" s="85"/>
      <c r="AN2107" s="85"/>
      <c r="AO2107" s="85"/>
      <c r="AP2107" s="85"/>
      <c r="AQ2107" s="85"/>
      <c r="AR2107" s="85"/>
      <c r="AS2107" s="85"/>
      <c r="AT2107" s="85"/>
      <c r="AU2107" s="85"/>
      <c r="AV2107" s="85"/>
      <c r="AW2107" s="85"/>
      <c r="AX2107" s="85"/>
      <c r="AY2107" s="85"/>
    </row>
    <row r="2108" spans="1:51" s="146" customFormat="1">
      <c r="A2108" s="128"/>
      <c r="B2108" s="129"/>
      <c r="C2108" s="86"/>
      <c r="D2108" s="86"/>
      <c r="E2108" s="85"/>
      <c r="F2108" s="85"/>
      <c r="G2108" s="85"/>
      <c r="H2108" s="85"/>
      <c r="I2108" s="85"/>
      <c r="J2108" s="85"/>
      <c r="K2108" s="85"/>
      <c r="L2108" s="85"/>
      <c r="M2108" s="85"/>
      <c r="N2108" s="85"/>
      <c r="O2108" s="85"/>
      <c r="P2108" s="85"/>
      <c r="Q2108" s="85"/>
      <c r="R2108" s="85"/>
      <c r="S2108" s="85"/>
      <c r="T2108" s="85"/>
      <c r="U2108" s="85"/>
      <c r="V2108" s="85"/>
      <c r="W2108" s="85"/>
      <c r="X2108" s="85"/>
      <c r="Y2108" s="85"/>
      <c r="Z2108" s="85"/>
      <c r="AA2108" s="85"/>
      <c r="AB2108" s="85"/>
      <c r="AC2108" s="85"/>
      <c r="AD2108" s="85"/>
      <c r="AE2108" s="85"/>
      <c r="AF2108" s="85"/>
      <c r="AG2108" s="85"/>
      <c r="AH2108" s="85"/>
      <c r="AI2108" s="85"/>
      <c r="AJ2108" s="85"/>
      <c r="AK2108" s="85"/>
      <c r="AL2108" s="85"/>
      <c r="AM2108" s="85"/>
      <c r="AN2108" s="85"/>
      <c r="AO2108" s="85"/>
      <c r="AP2108" s="85"/>
      <c r="AQ2108" s="85"/>
      <c r="AR2108" s="85"/>
      <c r="AS2108" s="85"/>
      <c r="AT2108" s="85"/>
      <c r="AU2108" s="85"/>
      <c r="AV2108" s="85"/>
      <c r="AW2108" s="85"/>
      <c r="AX2108" s="85"/>
      <c r="AY2108" s="85"/>
    </row>
    <row r="2109" spans="1:51" s="146" customFormat="1">
      <c r="A2109" s="128"/>
      <c r="B2109" s="129"/>
      <c r="C2109" s="86"/>
      <c r="D2109" s="86"/>
      <c r="E2109" s="85"/>
      <c r="F2109" s="85"/>
      <c r="G2109" s="85"/>
      <c r="H2109" s="85"/>
      <c r="I2109" s="85"/>
      <c r="J2109" s="85"/>
      <c r="K2109" s="85"/>
      <c r="L2109" s="85"/>
      <c r="M2109" s="85"/>
      <c r="N2109" s="85"/>
      <c r="O2109" s="85"/>
      <c r="P2109" s="85"/>
      <c r="Q2109" s="85"/>
      <c r="R2109" s="85"/>
      <c r="S2109" s="85"/>
      <c r="T2109" s="85"/>
      <c r="U2109" s="85"/>
      <c r="V2109" s="85"/>
      <c r="W2109" s="85"/>
      <c r="X2109" s="85"/>
      <c r="Y2109" s="85"/>
      <c r="Z2109" s="85"/>
      <c r="AA2109" s="85"/>
      <c r="AB2109" s="85"/>
      <c r="AC2109" s="85"/>
      <c r="AD2109" s="85"/>
      <c r="AE2109" s="85"/>
      <c r="AF2109" s="85"/>
      <c r="AG2109" s="85"/>
      <c r="AH2109" s="85"/>
      <c r="AI2109" s="85"/>
      <c r="AJ2109" s="85"/>
      <c r="AK2109" s="85"/>
      <c r="AL2109" s="85"/>
      <c r="AM2109" s="85"/>
      <c r="AN2109" s="85"/>
      <c r="AO2109" s="85"/>
      <c r="AP2109" s="85"/>
      <c r="AQ2109" s="85"/>
      <c r="AR2109" s="85"/>
      <c r="AS2109" s="85"/>
      <c r="AT2109" s="85"/>
      <c r="AU2109" s="85"/>
      <c r="AV2109" s="85"/>
      <c r="AW2109" s="85"/>
      <c r="AX2109" s="85"/>
      <c r="AY2109" s="85"/>
    </row>
    <row r="2110" spans="1:51" s="146" customFormat="1">
      <c r="A2110" s="128"/>
      <c r="B2110" s="129"/>
      <c r="C2110" s="86"/>
      <c r="D2110" s="86"/>
      <c r="E2110" s="85"/>
      <c r="F2110" s="85"/>
      <c r="G2110" s="85"/>
      <c r="H2110" s="85"/>
      <c r="I2110" s="85"/>
      <c r="J2110" s="85"/>
      <c r="K2110" s="85"/>
      <c r="L2110" s="85"/>
      <c r="M2110" s="85"/>
      <c r="N2110" s="85"/>
      <c r="O2110" s="85"/>
      <c r="P2110" s="85"/>
      <c r="Q2110" s="85"/>
      <c r="R2110" s="85"/>
      <c r="S2110" s="85"/>
      <c r="T2110" s="85"/>
      <c r="U2110" s="85"/>
      <c r="V2110" s="85"/>
      <c r="W2110" s="85"/>
      <c r="X2110" s="85"/>
      <c r="Y2110" s="85"/>
      <c r="Z2110" s="85"/>
      <c r="AA2110" s="85"/>
      <c r="AB2110" s="85"/>
      <c r="AC2110" s="85"/>
      <c r="AD2110" s="85"/>
      <c r="AE2110" s="85"/>
      <c r="AF2110" s="85"/>
      <c r="AG2110" s="85"/>
      <c r="AH2110" s="85"/>
      <c r="AI2110" s="85"/>
      <c r="AJ2110" s="85"/>
      <c r="AK2110" s="85"/>
      <c r="AL2110" s="85"/>
      <c r="AM2110" s="85"/>
      <c r="AN2110" s="85"/>
      <c r="AO2110" s="85"/>
      <c r="AP2110" s="85"/>
      <c r="AQ2110" s="85"/>
      <c r="AR2110" s="85"/>
      <c r="AS2110" s="85"/>
      <c r="AT2110" s="85"/>
      <c r="AU2110" s="85"/>
      <c r="AV2110" s="85"/>
      <c r="AW2110" s="85"/>
      <c r="AX2110" s="85"/>
      <c r="AY2110" s="85"/>
    </row>
    <row r="2111" spans="1:51" s="146" customFormat="1">
      <c r="A2111" s="128"/>
      <c r="B2111" s="129"/>
      <c r="C2111" s="86"/>
      <c r="D2111" s="86"/>
      <c r="E2111" s="85"/>
      <c r="F2111" s="85"/>
      <c r="G2111" s="85"/>
      <c r="H2111" s="85"/>
      <c r="I2111" s="85"/>
      <c r="J2111" s="85"/>
      <c r="K2111" s="85"/>
      <c r="L2111" s="85"/>
      <c r="M2111" s="85"/>
      <c r="N2111" s="85"/>
      <c r="O2111" s="85"/>
      <c r="P2111" s="85"/>
      <c r="Q2111" s="85"/>
      <c r="R2111" s="85"/>
      <c r="S2111" s="85"/>
      <c r="T2111" s="85"/>
      <c r="U2111" s="85"/>
      <c r="V2111" s="85"/>
      <c r="W2111" s="85"/>
      <c r="X2111" s="85"/>
      <c r="Y2111" s="85"/>
      <c r="Z2111" s="85"/>
      <c r="AA2111" s="85"/>
      <c r="AB2111" s="85"/>
      <c r="AC2111" s="85"/>
      <c r="AD2111" s="85"/>
      <c r="AE2111" s="85"/>
      <c r="AF2111" s="85"/>
      <c r="AG2111" s="85"/>
      <c r="AH2111" s="85"/>
      <c r="AI2111" s="85"/>
      <c r="AJ2111" s="85"/>
      <c r="AK2111" s="85"/>
      <c r="AL2111" s="85"/>
      <c r="AM2111" s="85"/>
      <c r="AN2111" s="85"/>
      <c r="AO2111" s="85"/>
      <c r="AP2111" s="85"/>
      <c r="AQ2111" s="85"/>
      <c r="AR2111" s="85"/>
      <c r="AS2111" s="85"/>
      <c r="AT2111" s="85"/>
      <c r="AU2111" s="85"/>
      <c r="AV2111" s="85"/>
      <c r="AW2111" s="85"/>
      <c r="AX2111" s="85"/>
      <c r="AY2111" s="85"/>
    </row>
    <row r="2112" spans="1:51" s="146" customFormat="1">
      <c r="A2112" s="128"/>
      <c r="B2112" s="129"/>
      <c r="C2112" s="86"/>
      <c r="D2112" s="86"/>
      <c r="E2112" s="85"/>
      <c r="F2112" s="85"/>
      <c r="G2112" s="85"/>
      <c r="H2112" s="85"/>
      <c r="I2112" s="85"/>
      <c r="J2112" s="85"/>
      <c r="K2112" s="85"/>
      <c r="L2112" s="85"/>
      <c r="M2112" s="85"/>
      <c r="N2112" s="85"/>
      <c r="O2112" s="85"/>
      <c r="P2112" s="85"/>
      <c r="Q2112" s="85"/>
      <c r="R2112" s="85"/>
      <c r="S2112" s="85"/>
      <c r="T2112" s="85"/>
      <c r="U2112" s="85"/>
      <c r="V2112" s="85"/>
      <c r="W2112" s="85"/>
      <c r="X2112" s="85"/>
      <c r="Y2112" s="85"/>
      <c r="Z2112" s="85"/>
      <c r="AA2112" s="85"/>
      <c r="AB2112" s="85"/>
      <c r="AC2112" s="85"/>
      <c r="AD2112" s="85"/>
      <c r="AE2112" s="85"/>
      <c r="AF2112" s="85"/>
      <c r="AG2112" s="85"/>
      <c r="AH2112" s="85"/>
      <c r="AI2112" s="85"/>
      <c r="AJ2112" s="85"/>
      <c r="AK2112" s="85"/>
      <c r="AL2112" s="85"/>
      <c r="AM2112" s="85"/>
      <c r="AN2112" s="85"/>
      <c r="AO2112" s="85"/>
      <c r="AP2112" s="85"/>
      <c r="AQ2112" s="85"/>
      <c r="AR2112" s="85"/>
      <c r="AS2112" s="85"/>
      <c r="AT2112" s="85"/>
      <c r="AU2112" s="85"/>
      <c r="AV2112" s="85"/>
      <c r="AW2112" s="85"/>
      <c r="AX2112" s="85"/>
      <c r="AY2112" s="85"/>
    </row>
    <row r="2113" spans="1:51" s="146" customFormat="1">
      <c r="A2113" s="128"/>
      <c r="B2113" s="129"/>
      <c r="C2113" s="140"/>
      <c r="D2113" s="140"/>
      <c r="E2113" s="85"/>
      <c r="F2113" s="85"/>
      <c r="G2113" s="85"/>
      <c r="H2113" s="85"/>
      <c r="I2113" s="85"/>
      <c r="J2113" s="85"/>
      <c r="K2113" s="85"/>
      <c r="L2113" s="85"/>
      <c r="M2113" s="85"/>
      <c r="N2113" s="85"/>
      <c r="O2113" s="85"/>
      <c r="P2113" s="85"/>
      <c r="Q2113" s="85"/>
      <c r="R2113" s="85"/>
      <c r="S2113" s="85"/>
      <c r="T2113" s="85"/>
      <c r="U2113" s="85"/>
      <c r="V2113" s="85"/>
      <c r="W2113" s="85"/>
      <c r="X2113" s="85"/>
      <c r="Y2113" s="85"/>
      <c r="Z2113" s="85"/>
      <c r="AA2113" s="85"/>
      <c r="AB2113" s="85"/>
      <c r="AC2113" s="85"/>
      <c r="AD2113" s="85"/>
      <c r="AE2113" s="85"/>
      <c r="AF2113" s="85"/>
      <c r="AG2113" s="85"/>
      <c r="AH2113" s="85"/>
      <c r="AI2113" s="85"/>
      <c r="AJ2113" s="85"/>
      <c r="AK2113" s="85"/>
      <c r="AL2113" s="85"/>
      <c r="AM2113" s="85"/>
      <c r="AN2113" s="85"/>
      <c r="AO2113" s="85"/>
      <c r="AP2113" s="85"/>
      <c r="AQ2113" s="85"/>
      <c r="AR2113" s="85"/>
      <c r="AS2113" s="85"/>
      <c r="AT2113" s="85"/>
      <c r="AU2113" s="85"/>
      <c r="AV2113" s="85"/>
      <c r="AW2113" s="85"/>
      <c r="AX2113" s="85"/>
      <c r="AY2113" s="85"/>
    </row>
    <row r="2114" spans="1:51" s="146" customFormat="1">
      <c r="A2114" s="128"/>
      <c r="B2114" s="129"/>
      <c r="C2114" s="86"/>
      <c r="D2114" s="86"/>
      <c r="E2114" s="85"/>
      <c r="F2114" s="85"/>
      <c r="G2114" s="85"/>
      <c r="H2114" s="85"/>
      <c r="I2114" s="85"/>
      <c r="J2114" s="85"/>
      <c r="K2114" s="85"/>
      <c r="L2114" s="85"/>
      <c r="M2114" s="85"/>
      <c r="N2114" s="85"/>
      <c r="O2114" s="85"/>
      <c r="P2114" s="85"/>
      <c r="Q2114" s="85"/>
      <c r="R2114" s="85"/>
      <c r="S2114" s="85"/>
      <c r="T2114" s="85"/>
      <c r="U2114" s="85"/>
      <c r="V2114" s="85"/>
      <c r="W2114" s="85"/>
      <c r="X2114" s="85"/>
      <c r="Y2114" s="85"/>
      <c r="Z2114" s="85"/>
      <c r="AA2114" s="85"/>
      <c r="AB2114" s="85"/>
      <c r="AC2114" s="85"/>
      <c r="AD2114" s="85"/>
      <c r="AE2114" s="85"/>
      <c r="AF2114" s="85"/>
      <c r="AG2114" s="85"/>
      <c r="AH2114" s="85"/>
      <c r="AI2114" s="85"/>
      <c r="AJ2114" s="85"/>
      <c r="AK2114" s="85"/>
      <c r="AL2114" s="85"/>
      <c r="AM2114" s="85"/>
      <c r="AN2114" s="85"/>
      <c r="AO2114" s="85"/>
      <c r="AP2114" s="85"/>
      <c r="AQ2114" s="85"/>
      <c r="AR2114" s="85"/>
      <c r="AS2114" s="85"/>
      <c r="AT2114" s="85"/>
      <c r="AU2114" s="85"/>
      <c r="AV2114" s="85"/>
      <c r="AW2114" s="85"/>
      <c r="AX2114" s="85"/>
      <c r="AY2114" s="85"/>
    </row>
    <row r="2115" spans="1:51">
      <c r="B2115" s="129"/>
    </row>
    <row r="2116" spans="1:51">
      <c r="B2116" s="129"/>
    </row>
    <row r="2117" spans="1:51">
      <c r="B2117" s="141"/>
    </row>
    <row r="2118" spans="1:51">
      <c r="B2118" s="129"/>
    </row>
    <row r="2119" spans="1:51">
      <c r="B2119" s="129"/>
    </row>
    <row r="2120" spans="1:51">
      <c r="B2120" s="137"/>
    </row>
    <row r="2121" spans="1:51">
      <c r="B2121" s="138"/>
    </row>
    <row r="2122" spans="1:51">
      <c r="B2122" s="129"/>
    </row>
    <row r="2123" spans="1:51">
      <c r="B2123" s="129"/>
    </row>
    <row r="2124" spans="1:51">
      <c r="B2124" s="129"/>
    </row>
    <row r="2125" spans="1:51">
      <c r="B2125" s="129"/>
    </row>
    <row r="2126" spans="1:51">
      <c r="B2126" s="129"/>
    </row>
    <row r="2127" spans="1:51">
      <c r="B2127" s="129"/>
    </row>
    <row r="2128" spans="1:51">
      <c r="B2128" s="129"/>
    </row>
    <row r="2129" spans="1:4">
      <c r="B2129" s="129"/>
      <c r="C2129" s="140"/>
      <c r="D2129" s="140"/>
    </row>
    <row r="2130" spans="1:4">
      <c r="B2130" s="129"/>
    </row>
    <row r="2131" spans="1:4">
      <c r="B2131" s="129"/>
    </row>
    <row r="2132" spans="1:4">
      <c r="B2132" s="129"/>
    </row>
    <row r="2133" spans="1:4">
      <c r="B2133" s="141"/>
    </row>
    <row r="2134" spans="1:4" ht="15">
      <c r="B2134" s="129"/>
      <c r="C2134" s="142"/>
      <c r="D2134" s="142"/>
    </row>
    <row r="2135" spans="1:4" ht="15">
      <c r="B2135" s="129"/>
      <c r="C2135" s="142"/>
      <c r="D2135" s="142"/>
    </row>
    <row r="2136" spans="1:4">
      <c r="B2136" s="137"/>
    </row>
    <row r="2137" spans="1:4">
      <c r="B2137" s="138"/>
    </row>
    <row r="2138" spans="1:4" ht="15.75">
      <c r="B2138" s="143"/>
    </row>
    <row r="2139" spans="1:4" s="144" customFormat="1" ht="15.75">
      <c r="A2139" s="128"/>
      <c r="B2139" s="143"/>
      <c r="C2139" s="140"/>
      <c r="D2139" s="140"/>
    </row>
    <row r="2140" spans="1:4" s="144" customFormat="1" ht="12.95" customHeight="1">
      <c r="A2140" s="145"/>
      <c r="B2140" s="138"/>
      <c r="C2140" s="86"/>
      <c r="D2140" s="86"/>
    </row>
    <row r="2141" spans="1:4" ht="15.75">
      <c r="A2141" s="145"/>
      <c r="B2141" s="129"/>
    </row>
    <row r="2142" spans="1:4">
      <c r="B2142" s="129"/>
    </row>
    <row r="2143" spans="1:4">
      <c r="B2143" s="141"/>
    </row>
    <row r="2144" spans="1:4">
      <c r="B2144" s="129"/>
    </row>
    <row r="2145" spans="2:4">
      <c r="B2145" s="129"/>
      <c r="C2145" s="140"/>
      <c r="D2145" s="140"/>
    </row>
    <row r="2146" spans="2:4">
      <c r="B2146" s="137"/>
    </row>
    <row r="2147" spans="2:4">
      <c r="B2147" s="138"/>
    </row>
    <row r="2148" spans="2:4">
      <c r="B2148" s="129"/>
    </row>
    <row r="2149" spans="2:4">
      <c r="B2149" s="141"/>
    </row>
    <row r="2150" spans="2:4">
      <c r="B2150" s="129"/>
    </row>
    <row r="2151" spans="2:4">
      <c r="B2151" s="129"/>
    </row>
    <row r="2152" spans="2:4">
      <c r="B2152" s="137"/>
    </row>
    <row r="2153" spans="2:4">
      <c r="B2153" s="138"/>
    </row>
    <row r="2154" spans="2:4">
      <c r="B2154" s="129"/>
    </row>
    <row r="2155" spans="2:4">
      <c r="B2155" s="129"/>
    </row>
    <row r="2156" spans="2:4">
      <c r="B2156" s="129"/>
      <c r="C2156" s="140"/>
      <c r="D2156" s="140"/>
    </row>
    <row r="2157" spans="2:4">
      <c r="B2157" s="129"/>
    </row>
    <row r="2158" spans="2:4">
      <c r="B2158" s="129"/>
    </row>
    <row r="2159" spans="2:4">
      <c r="B2159" s="129"/>
    </row>
    <row r="2160" spans="2:4">
      <c r="B2160" s="141"/>
    </row>
    <row r="2161" spans="1:51">
      <c r="B2161" s="129"/>
    </row>
    <row r="2162" spans="1:51">
      <c r="B2162" s="129"/>
    </row>
    <row r="2163" spans="1:51" s="146" customFormat="1">
      <c r="A2163" s="128"/>
      <c r="B2163" s="137"/>
      <c r="C2163" s="86"/>
      <c r="D2163" s="86"/>
      <c r="E2163" s="85"/>
      <c r="F2163" s="85"/>
      <c r="G2163" s="85"/>
      <c r="H2163" s="85"/>
      <c r="I2163" s="85"/>
      <c r="J2163" s="85"/>
      <c r="K2163" s="85"/>
      <c r="L2163" s="85"/>
      <c r="M2163" s="85"/>
      <c r="N2163" s="85"/>
      <c r="O2163" s="85"/>
      <c r="P2163" s="85"/>
      <c r="Q2163" s="85"/>
      <c r="R2163" s="85"/>
      <c r="S2163" s="85"/>
      <c r="T2163" s="85"/>
      <c r="U2163" s="85"/>
      <c r="V2163" s="85"/>
      <c r="W2163" s="85"/>
      <c r="X2163" s="85"/>
      <c r="Y2163" s="85"/>
      <c r="Z2163" s="85"/>
      <c r="AA2163" s="85"/>
      <c r="AB2163" s="85"/>
      <c r="AC2163" s="85"/>
      <c r="AD2163" s="85"/>
      <c r="AE2163" s="85"/>
      <c r="AF2163" s="85"/>
      <c r="AG2163" s="85"/>
      <c r="AH2163" s="85"/>
      <c r="AI2163" s="85"/>
      <c r="AJ2163" s="85"/>
      <c r="AK2163" s="85"/>
      <c r="AL2163" s="85"/>
      <c r="AM2163" s="85"/>
      <c r="AN2163" s="85"/>
      <c r="AO2163" s="85"/>
      <c r="AP2163" s="85"/>
      <c r="AQ2163" s="85"/>
      <c r="AR2163" s="85"/>
      <c r="AS2163" s="85"/>
      <c r="AT2163" s="85"/>
      <c r="AU2163" s="85"/>
      <c r="AV2163" s="85"/>
      <c r="AW2163" s="85"/>
      <c r="AX2163" s="85"/>
      <c r="AY2163" s="85"/>
    </row>
    <row r="2164" spans="1:51" s="146" customFormat="1">
      <c r="A2164" s="128"/>
      <c r="B2164" s="138"/>
      <c r="C2164" s="86"/>
      <c r="D2164" s="86"/>
      <c r="E2164" s="85"/>
      <c r="F2164" s="85"/>
      <c r="G2164" s="85"/>
      <c r="H2164" s="85"/>
      <c r="I2164" s="85"/>
      <c r="J2164" s="85"/>
      <c r="K2164" s="85"/>
      <c r="L2164" s="85"/>
      <c r="M2164" s="85"/>
      <c r="N2164" s="85"/>
      <c r="O2164" s="85"/>
      <c r="P2164" s="85"/>
      <c r="Q2164" s="85"/>
      <c r="R2164" s="85"/>
      <c r="S2164" s="85"/>
      <c r="T2164" s="85"/>
      <c r="U2164" s="85"/>
      <c r="V2164" s="85"/>
      <c r="W2164" s="85"/>
      <c r="X2164" s="85"/>
      <c r="Y2164" s="85"/>
      <c r="Z2164" s="85"/>
      <c r="AA2164" s="85"/>
      <c r="AB2164" s="85"/>
      <c r="AC2164" s="85"/>
      <c r="AD2164" s="85"/>
      <c r="AE2164" s="85"/>
      <c r="AF2164" s="85"/>
      <c r="AG2164" s="85"/>
      <c r="AH2164" s="85"/>
      <c r="AI2164" s="85"/>
      <c r="AJ2164" s="85"/>
      <c r="AK2164" s="85"/>
      <c r="AL2164" s="85"/>
      <c r="AM2164" s="85"/>
      <c r="AN2164" s="85"/>
      <c r="AO2164" s="85"/>
      <c r="AP2164" s="85"/>
      <c r="AQ2164" s="85"/>
      <c r="AR2164" s="85"/>
      <c r="AS2164" s="85"/>
      <c r="AT2164" s="85"/>
      <c r="AU2164" s="85"/>
      <c r="AV2164" s="85"/>
      <c r="AW2164" s="85"/>
      <c r="AX2164" s="85"/>
      <c r="AY2164" s="85"/>
    </row>
    <row r="2165" spans="1:51" s="146" customFormat="1">
      <c r="A2165" s="128"/>
      <c r="B2165" s="129"/>
      <c r="C2165" s="86"/>
      <c r="D2165" s="86"/>
      <c r="E2165" s="85"/>
      <c r="F2165" s="85"/>
      <c r="G2165" s="85"/>
      <c r="H2165" s="85"/>
      <c r="I2165" s="85"/>
      <c r="J2165" s="85"/>
      <c r="K2165" s="85"/>
      <c r="L2165" s="85"/>
      <c r="M2165" s="85"/>
      <c r="N2165" s="85"/>
      <c r="O2165" s="85"/>
      <c r="P2165" s="85"/>
      <c r="Q2165" s="85"/>
      <c r="R2165" s="85"/>
      <c r="S2165" s="85"/>
      <c r="T2165" s="85"/>
      <c r="U2165" s="85"/>
      <c r="V2165" s="85"/>
      <c r="W2165" s="85"/>
      <c r="X2165" s="85"/>
      <c r="Y2165" s="85"/>
      <c r="Z2165" s="85"/>
      <c r="AA2165" s="85"/>
      <c r="AB2165" s="85"/>
      <c r="AC2165" s="85"/>
      <c r="AD2165" s="85"/>
      <c r="AE2165" s="85"/>
      <c r="AF2165" s="85"/>
      <c r="AG2165" s="85"/>
      <c r="AH2165" s="85"/>
      <c r="AI2165" s="85"/>
      <c r="AJ2165" s="85"/>
      <c r="AK2165" s="85"/>
      <c r="AL2165" s="85"/>
      <c r="AM2165" s="85"/>
      <c r="AN2165" s="85"/>
      <c r="AO2165" s="85"/>
      <c r="AP2165" s="85"/>
      <c r="AQ2165" s="85"/>
      <c r="AR2165" s="85"/>
      <c r="AS2165" s="85"/>
      <c r="AT2165" s="85"/>
      <c r="AU2165" s="85"/>
      <c r="AV2165" s="85"/>
      <c r="AW2165" s="85"/>
      <c r="AX2165" s="85"/>
      <c r="AY2165" s="85"/>
    </row>
    <row r="2166" spans="1:51" s="146" customFormat="1">
      <c r="A2166" s="128"/>
      <c r="B2166" s="129"/>
      <c r="C2166" s="86"/>
      <c r="D2166" s="86"/>
      <c r="E2166" s="85"/>
      <c r="F2166" s="85"/>
      <c r="G2166" s="85"/>
      <c r="H2166" s="85"/>
      <c r="I2166" s="85"/>
      <c r="J2166" s="85"/>
      <c r="K2166" s="85"/>
      <c r="L2166" s="85"/>
      <c r="M2166" s="85"/>
      <c r="N2166" s="85"/>
      <c r="O2166" s="85"/>
      <c r="P2166" s="85"/>
      <c r="Q2166" s="85"/>
      <c r="R2166" s="85"/>
      <c r="S2166" s="85"/>
      <c r="T2166" s="85"/>
      <c r="U2166" s="85"/>
      <c r="V2166" s="85"/>
      <c r="W2166" s="85"/>
      <c r="X2166" s="85"/>
      <c r="Y2166" s="85"/>
      <c r="Z2166" s="85"/>
      <c r="AA2166" s="85"/>
      <c r="AB2166" s="85"/>
      <c r="AC2166" s="85"/>
      <c r="AD2166" s="85"/>
      <c r="AE2166" s="85"/>
      <c r="AF2166" s="85"/>
      <c r="AG2166" s="85"/>
      <c r="AH2166" s="85"/>
      <c r="AI2166" s="85"/>
      <c r="AJ2166" s="85"/>
      <c r="AK2166" s="85"/>
      <c r="AL2166" s="85"/>
      <c r="AM2166" s="85"/>
      <c r="AN2166" s="85"/>
      <c r="AO2166" s="85"/>
      <c r="AP2166" s="85"/>
      <c r="AQ2166" s="85"/>
      <c r="AR2166" s="85"/>
      <c r="AS2166" s="85"/>
      <c r="AT2166" s="85"/>
      <c r="AU2166" s="85"/>
      <c r="AV2166" s="85"/>
      <c r="AW2166" s="85"/>
      <c r="AX2166" s="85"/>
      <c r="AY2166" s="85"/>
    </row>
    <row r="2167" spans="1:51" s="146" customFormat="1">
      <c r="A2167" s="128"/>
      <c r="B2167" s="129"/>
      <c r="C2167" s="86"/>
      <c r="D2167" s="86"/>
      <c r="E2167" s="85"/>
      <c r="F2167" s="85"/>
      <c r="G2167" s="85"/>
      <c r="H2167" s="85"/>
      <c r="I2167" s="85"/>
      <c r="J2167" s="85"/>
      <c r="K2167" s="85"/>
      <c r="L2167" s="85"/>
      <c r="M2167" s="85"/>
      <c r="N2167" s="85"/>
      <c r="O2167" s="85"/>
      <c r="P2167" s="85"/>
      <c r="Q2167" s="85"/>
      <c r="R2167" s="85"/>
      <c r="S2167" s="85"/>
      <c r="T2167" s="85"/>
      <c r="U2167" s="85"/>
      <c r="V2167" s="85"/>
      <c r="W2167" s="85"/>
      <c r="X2167" s="85"/>
      <c r="Y2167" s="85"/>
      <c r="Z2167" s="85"/>
      <c r="AA2167" s="85"/>
      <c r="AB2167" s="85"/>
      <c r="AC2167" s="85"/>
      <c r="AD2167" s="85"/>
      <c r="AE2167" s="85"/>
      <c r="AF2167" s="85"/>
      <c r="AG2167" s="85"/>
      <c r="AH2167" s="85"/>
      <c r="AI2167" s="85"/>
      <c r="AJ2167" s="85"/>
      <c r="AK2167" s="85"/>
      <c r="AL2167" s="85"/>
      <c r="AM2167" s="85"/>
      <c r="AN2167" s="85"/>
      <c r="AO2167" s="85"/>
      <c r="AP2167" s="85"/>
      <c r="AQ2167" s="85"/>
      <c r="AR2167" s="85"/>
      <c r="AS2167" s="85"/>
      <c r="AT2167" s="85"/>
      <c r="AU2167" s="85"/>
      <c r="AV2167" s="85"/>
      <c r="AW2167" s="85"/>
      <c r="AX2167" s="85"/>
      <c r="AY2167" s="85"/>
    </row>
    <row r="2168" spans="1:51" s="146" customFormat="1">
      <c r="A2168" s="128"/>
      <c r="B2168" s="129"/>
      <c r="C2168" s="86"/>
      <c r="D2168" s="86"/>
      <c r="E2168" s="85"/>
      <c r="F2168" s="85"/>
      <c r="G2168" s="85"/>
      <c r="H2168" s="85"/>
      <c r="I2168" s="85"/>
      <c r="J2168" s="85"/>
      <c r="K2168" s="85"/>
      <c r="L2168" s="85"/>
      <c r="M2168" s="85"/>
      <c r="N2168" s="85"/>
      <c r="O2168" s="85"/>
      <c r="P2168" s="85"/>
      <c r="Q2168" s="85"/>
      <c r="R2168" s="85"/>
      <c r="S2168" s="85"/>
      <c r="T2168" s="85"/>
      <c r="U2168" s="85"/>
      <c r="V2168" s="85"/>
      <c r="W2168" s="85"/>
      <c r="X2168" s="85"/>
      <c r="Y2168" s="85"/>
      <c r="Z2168" s="85"/>
      <c r="AA2168" s="85"/>
      <c r="AB2168" s="85"/>
      <c r="AC2168" s="85"/>
      <c r="AD2168" s="85"/>
      <c r="AE2168" s="85"/>
      <c r="AF2168" s="85"/>
      <c r="AG2168" s="85"/>
      <c r="AH2168" s="85"/>
      <c r="AI2168" s="85"/>
      <c r="AJ2168" s="85"/>
      <c r="AK2168" s="85"/>
      <c r="AL2168" s="85"/>
      <c r="AM2168" s="85"/>
      <c r="AN2168" s="85"/>
      <c r="AO2168" s="85"/>
      <c r="AP2168" s="85"/>
      <c r="AQ2168" s="85"/>
      <c r="AR2168" s="85"/>
      <c r="AS2168" s="85"/>
      <c r="AT2168" s="85"/>
      <c r="AU2168" s="85"/>
      <c r="AV2168" s="85"/>
      <c r="AW2168" s="85"/>
      <c r="AX2168" s="85"/>
      <c r="AY2168" s="85"/>
    </row>
    <row r="2169" spans="1:51" s="146" customFormat="1">
      <c r="A2169" s="128"/>
      <c r="B2169" s="129"/>
      <c r="C2169" s="86"/>
      <c r="D2169" s="86"/>
      <c r="E2169" s="85"/>
      <c r="F2169" s="85"/>
      <c r="G2169" s="85"/>
      <c r="H2169" s="85"/>
      <c r="I2169" s="85"/>
      <c r="J2169" s="85"/>
      <c r="K2169" s="85"/>
      <c r="L2169" s="85"/>
      <c r="M2169" s="85"/>
      <c r="N2169" s="85"/>
      <c r="O2169" s="85"/>
      <c r="P2169" s="85"/>
      <c r="Q2169" s="85"/>
      <c r="R2169" s="85"/>
      <c r="S2169" s="85"/>
      <c r="T2169" s="85"/>
      <c r="U2169" s="85"/>
      <c r="V2169" s="85"/>
      <c r="W2169" s="85"/>
      <c r="X2169" s="85"/>
      <c r="Y2169" s="85"/>
      <c r="Z2169" s="85"/>
      <c r="AA2169" s="85"/>
      <c r="AB2169" s="85"/>
      <c r="AC2169" s="85"/>
      <c r="AD2169" s="85"/>
      <c r="AE2169" s="85"/>
      <c r="AF2169" s="85"/>
      <c r="AG2169" s="85"/>
      <c r="AH2169" s="85"/>
      <c r="AI2169" s="85"/>
      <c r="AJ2169" s="85"/>
      <c r="AK2169" s="85"/>
      <c r="AL2169" s="85"/>
      <c r="AM2169" s="85"/>
      <c r="AN2169" s="85"/>
      <c r="AO2169" s="85"/>
      <c r="AP2169" s="85"/>
      <c r="AQ2169" s="85"/>
      <c r="AR2169" s="85"/>
      <c r="AS2169" s="85"/>
      <c r="AT2169" s="85"/>
      <c r="AU2169" s="85"/>
      <c r="AV2169" s="85"/>
      <c r="AW2169" s="85"/>
      <c r="AX2169" s="85"/>
      <c r="AY2169" s="85"/>
    </row>
    <row r="2170" spans="1:51" s="146" customFormat="1">
      <c r="A2170" s="128"/>
      <c r="B2170" s="129"/>
      <c r="C2170" s="86"/>
      <c r="D2170" s="86"/>
      <c r="E2170" s="85"/>
      <c r="F2170" s="85"/>
      <c r="G2170" s="85"/>
      <c r="H2170" s="85"/>
      <c r="I2170" s="85"/>
      <c r="J2170" s="85"/>
      <c r="K2170" s="85"/>
      <c r="L2170" s="85"/>
      <c r="M2170" s="85"/>
      <c r="N2170" s="85"/>
      <c r="O2170" s="85"/>
      <c r="P2170" s="85"/>
      <c r="Q2170" s="85"/>
      <c r="R2170" s="85"/>
      <c r="S2170" s="85"/>
      <c r="T2170" s="85"/>
      <c r="U2170" s="85"/>
      <c r="V2170" s="85"/>
      <c r="W2170" s="85"/>
      <c r="X2170" s="85"/>
      <c r="Y2170" s="85"/>
      <c r="Z2170" s="85"/>
      <c r="AA2170" s="85"/>
      <c r="AB2170" s="85"/>
      <c r="AC2170" s="85"/>
      <c r="AD2170" s="85"/>
      <c r="AE2170" s="85"/>
      <c r="AF2170" s="85"/>
      <c r="AG2170" s="85"/>
      <c r="AH2170" s="85"/>
      <c r="AI2170" s="85"/>
      <c r="AJ2170" s="85"/>
      <c r="AK2170" s="85"/>
      <c r="AL2170" s="85"/>
      <c r="AM2170" s="85"/>
      <c r="AN2170" s="85"/>
      <c r="AO2170" s="85"/>
      <c r="AP2170" s="85"/>
      <c r="AQ2170" s="85"/>
      <c r="AR2170" s="85"/>
      <c r="AS2170" s="85"/>
      <c r="AT2170" s="85"/>
      <c r="AU2170" s="85"/>
      <c r="AV2170" s="85"/>
      <c r="AW2170" s="85"/>
      <c r="AX2170" s="85"/>
      <c r="AY2170" s="85"/>
    </row>
    <row r="2171" spans="1:51" s="146" customFormat="1">
      <c r="A2171" s="128"/>
      <c r="B2171" s="129"/>
      <c r="C2171" s="86"/>
      <c r="D2171" s="86"/>
      <c r="E2171" s="85"/>
      <c r="F2171" s="85"/>
      <c r="G2171" s="85"/>
      <c r="H2171" s="85"/>
      <c r="I2171" s="85"/>
      <c r="J2171" s="85"/>
      <c r="K2171" s="85"/>
      <c r="L2171" s="85"/>
      <c r="M2171" s="85"/>
      <c r="N2171" s="85"/>
      <c r="O2171" s="85"/>
      <c r="P2171" s="85"/>
      <c r="Q2171" s="85"/>
      <c r="R2171" s="85"/>
      <c r="S2171" s="85"/>
      <c r="T2171" s="85"/>
      <c r="U2171" s="85"/>
      <c r="V2171" s="85"/>
      <c r="W2171" s="85"/>
      <c r="X2171" s="85"/>
      <c r="Y2171" s="85"/>
      <c r="Z2171" s="85"/>
      <c r="AA2171" s="85"/>
      <c r="AB2171" s="85"/>
      <c r="AC2171" s="85"/>
      <c r="AD2171" s="85"/>
      <c r="AE2171" s="85"/>
      <c r="AF2171" s="85"/>
      <c r="AG2171" s="85"/>
      <c r="AH2171" s="85"/>
      <c r="AI2171" s="85"/>
      <c r="AJ2171" s="85"/>
      <c r="AK2171" s="85"/>
      <c r="AL2171" s="85"/>
      <c r="AM2171" s="85"/>
      <c r="AN2171" s="85"/>
      <c r="AO2171" s="85"/>
      <c r="AP2171" s="85"/>
      <c r="AQ2171" s="85"/>
      <c r="AR2171" s="85"/>
      <c r="AS2171" s="85"/>
      <c r="AT2171" s="85"/>
      <c r="AU2171" s="85"/>
      <c r="AV2171" s="85"/>
      <c r="AW2171" s="85"/>
      <c r="AX2171" s="85"/>
      <c r="AY2171" s="85"/>
    </row>
    <row r="2172" spans="1:51" s="146" customFormat="1">
      <c r="A2172" s="128"/>
      <c r="B2172" s="129"/>
      <c r="C2172" s="86"/>
      <c r="D2172" s="86"/>
      <c r="E2172" s="85"/>
      <c r="F2172" s="85"/>
      <c r="G2172" s="85"/>
      <c r="H2172" s="85"/>
      <c r="I2172" s="85"/>
      <c r="J2172" s="85"/>
      <c r="K2172" s="85"/>
      <c r="L2172" s="85"/>
      <c r="M2172" s="85"/>
      <c r="N2172" s="85"/>
      <c r="O2172" s="85"/>
      <c r="P2172" s="85"/>
      <c r="Q2172" s="85"/>
      <c r="R2172" s="85"/>
      <c r="S2172" s="85"/>
      <c r="T2172" s="85"/>
      <c r="U2172" s="85"/>
      <c r="V2172" s="85"/>
      <c r="W2172" s="85"/>
      <c r="X2172" s="85"/>
      <c r="Y2172" s="85"/>
      <c r="Z2172" s="85"/>
      <c r="AA2172" s="85"/>
      <c r="AB2172" s="85"/>
      <c r="AC2172" s="85"/>
      <c r="AD2172" s="85"/>
      <c r="AE2172" s="85"/>
      <c r="AF2172" s="85"/>
      <c r="AG2172" s="85"/>
      <c r="AH2172" s="85"/>
      <c r="AI2172" s="85"/>
      <c r="AJ2172" s="85"/>
      <c r="AK2172" s="85"/>
      <c r="AL2172" s="85"/>
      <c r="AM2172" s="85"/>
      <c r="AN2172" s="85"/>
      <c r="AO2172" s="85"/>
      <c r="AP2172" s="85"/>
      <c r="AQ2172" s="85"/>
      <c r="AR2172" s="85"/>
      <c r="AS2172" s="85"/>
      <c r="AT2172" s="85"/>
      <c r="AU2172" s="85"/>
      <c r="AV2172" s="85"/>
      <c r="AW2172" s="85"/>
      <c r="AX2172" s="85"/>
      <c r="AY2172" s="85"/>
    </row>
    <row r="2173" spans="1:51" s="146" customFormat="1">
      <c r="A2173" s="128"/>
      <c r="B2173" s="129"/>
      <c r="C2173" s="86"/>
      <c r="D2173" s="86"/>
      <c r="E2173" s="85"/>
      <c r="F2173" s="85"/>
      <c r="G2173" s="85"/>
      <c r="H2173" s="85"/>
      <c r="I2173" s="85"/>
      <c r="J2173" s="85"/>
      <c r="K2173" s="85"/>
      <c r="L2173" s="85"/>
      <c r="M2173" s="85"/>
      <c r="N2173" s="85"/>
      <c r="O2173" s="85"/>
      <c r="P2173" s="85"/>
      <c r="Q2173" s="85"/>
      <c r="R2173" s="85"/>
      <c r="S2173" s="85"/>
      <c r="T2173" s="85"/>
      <c r="U2173" s="85"/>
      <c r="V2173" s="85"/>
      <c r="W2173" s="85"/>
      <c r="X2173" s="85"/>
      <c r="Y2173" s="85"/>
      <c r="Z2173" s="85"/>
      <c r="AA2173" s="85"/>
      <c r="AB2173" s="85"/>
      <c r="AC2173" s="85"/>
      <c r="AD2173" s="85"/>
      <c r="AE2173" s="85"/>
      <c r="AF2173" s="85"/>
      <c r="AG2173" s="85"/>
      <c r="AH2173" s="85"/>
      <c r="AI2173" s="85"/>
      <c r="AJ2173" s="85"/>
      <c r="AK2173" s="85"/>
      <c r="AL2173" s="85"/>
      <c r="AM2173" s="85"/>
      <c r="AN2173" s="85"/>
      <c r="AO2173" s="85"/>
      <c r="AP2173" s="85"/>
      <c r="AQ2173" s="85"/>
      <c r="AR2173" s="85"/>
      <c r="AS2173" s="85"/>
      <c r="AT2173" s="85"/>
      <c r="AU2173" s="85"/>
      <c r="AV2173" s="85"/>
      <c r="AW2173" s="85"/>
      <c r="AX2173" s="85"/>
      <c r="AY2173" s="85"/>
    </row>
    <row r="2174" spans="1:51" s="146" customFormat="1">
      <c r="A2174" s="128"/>
      <c r="B2174" s="129"/>
      <c r="C2174" s="86"/>
      <c r="D2174" s="86"/>
      <c r="E2174" s="85"/>
      <c r="F2174" s="85"/>
      <c r="G2174" s="85"/>
      <c r="H2174" s="85"/>
      <c r="I2174" s="85"/>
      <c r="J2174" s="85"/>
      <c r="K2174" s="85"/>
      <c r="L2174" s="85"/>
      <c r="M2174" s="85"/>
      <c r="N2174" s="85"/>
      <c r="O2174" s="85"/>
      <c r="P2174" s="85"/>
      <c r="Q2174" s="85"/>
      <c r="R2174" s="85"/>
      <c r="S2174" s="85"/>
      <c r="T2174" s="85"/>
      <c r="U2174" s="85"/>
      <c r="V2174" s="85"/>
      <c r="W2174" s="85"/>
      <c r="X2174" s="85"/>
      <c r="Y2174" s="85"/>
      <c r="Z2174" s="85"/>
      <c r="AA2174" s="85"/>
      <c r="AB2174" s="85"/>
      <c r="AC2174" s="85"/>
      <c r="AD2174" s="85"/>
      <c r="AE2174" s="85"/>
      <c r="AF2174" s="85"/>
      <c r="AG2174" s="85"/>
      <c r="AH2174" s="85"/>
      <c r="AI2174" s="85"/>
      <c r="AJ2174" s="85"/>
      <c r="AK2174" s="85"/>
      <c r="AL2174" s="85"/>
      <c r="AM2174" s="85"/>
      <c r="AN2174" s="85"/>
      <c r="AO2174" s="85"/>
      <c r="AP2174" s="85"/>
      <c r="AQ2174" s="85"/>
      <c r="AR2174" s="85"/>
      <c r="AS2174" s="85"/>
      <c r="AT2174" s="85"/>
      <c r="AU2174" s="85"/>
      <c r="AV2174" s="85"/>
      <c r="AW2174" s="85"/>
      <c r="AX2174" s="85"/>
      <c r="AY2174" s="85"/>
    </row>
    <row r="2175" spans="1:51" s="146" customFormat="1">
      <c r="A2175" s="128"/>
      <c r="B2175" s="129"/>
      <c r="C2175" s="86"/>
      <c r="D2175" s="86"/>
      <c r="E2175" s="85"/>
      <c r="F2175" s="85"/>
      <c r="G2175" s="85"/>
      <c r="H2175" s="85"/>
      <c r="I2175" s="85"/>
      <c r="J2175" s="85"/>
      <c r="K2175" s="85"/>
      <c r="L2175" s="85"/>
      <c r="M2175" s="85"/>
      <c r="N2175" s="85"/>
      <c r="O2175" s="85"/>
      <c r="P2175" s="85"/>
      <c r="Q2175" s="85"/>
      <c r="R2175" s="85"/>
      <c r="S2175" s="85"/>
      <c r="T2175" s="85"/>
      <c r="U2175" s="85"/>
      <c r="V2175" s="85"/>
      <c r="W2175" s="85"/>
      <c r="X2175" s="85"/>
      <c r="Y2175" s="85"/>
      <c r="Z2175" s="85"/>
      <c r="AA2175" s="85"/>
      <c r="AB2175" s="85"/>
      <c r="AC2175" s="85"/>
      <c r="AD2175" s="85"/>
      <c r="AE2175" s="85"/>
      <c r="AF2175" s="85"/>
      <c r="AG2175" s="85"/>
      <c r="AH2175" s="85"/>
      <c r="AI2175" s="85"/>
      <c r="AJ2175" s="85"/>
      <c r="AK2175" s="85"/>
      <c r="AL2175" s="85"/>
      <c r="AM2175" s="85"/>
      <c r="AN2175" s="85"/>
      <c r="AO2175" s="85"/>
      <c r="AP2175" s="85"/>
      <c r="AQ2175" s="85"/>
      <c r="AR2175" s="85"/>
      <c r="AS2175" s="85"/>
      <c r="AT2175" s="85"/>
      <c r="AU2175" s="85"/>
      <c r="AV2175" s="85"/>
      <c r="AW2175" s="85"/>
      <c r="AX2175" s="85"/>
      <c r="AY2175" s="85"/>
    </row>
    <row r="2176" spans="1:51" s="146" customFormat="1">
      <c r="A2176" s="128"/>
      <c r="B2176" s="129"/>
      <c r="C2176" s="86"/>
      <c r="D2176" s="86"/>
      <c r="E2176" s="85"/>
      <c r="F2176" s="85"/>
      <c r="G2176" s="85"/>
      <c r="H2176" s="85"/>
      <c r="I2176" s="85"/>
      <c r="J2176" s="85"/>
      <c r="K2176" s="85"/>
      <c r="L2176" s="85"/>
      <c r="M2176" s="85"/>
      <c r="N2176" s="85"/>
      <c r="O2176" s="85"/>
      <c r="P2176" s="85"/>
      <c r="Q2176" s="85"/>
      <c r="R2176" s="85"/>
      <c r="S2176" s="85"/>
      <c r="T2176" s="85"/>
      <c r="U2176" s="85"/>
      <c r="V2176" s="85"/>
      <c r="W2176" s="85"/>
      <c r="X2176" s="85"/>
      <c r="Y2176" s="85"/>
      <c r="Z2176" s="85"/>
      <c r="AA2176" s="85"/>
      <c r="AB2176" s="85"/>
      <c r="AC2176" s="85"/>
      <c r="AD2176" s="85"/>
      <c r="AE2176" s="85"/>
      <c r="AF2176" s="85"/>
      <c r="AG2176" s="85"/>
      <c r="AH2176" s="85"/>
      <c r="AI2176" s="85"/>
      <c r="AJ2176" s="85"/>
      <c r="AK2176" s="85"/>
      <c r="AL2176" s="85"/>
      <c r="AM2176" s="85"/>
      <c r="AN2176" s="85"/>
      <c r="AO2176" s="85"/>
      <c r="AP2176" s="85"/>
      <c r="AQ2176" s="85"/>
      <c r="AR2176" s="85"/>
      <c r="AS2176" s="85"/>
      <c r="AT2176" s="85"/>
      <c r="AU2176" s="85"/>
      <c r="AV2176" s="85"/>
      <c r="AW2176" s="85"/>
      <c r="AX2176" s="85"/>
      <c r="AY2176" s="85"/>
    </row>
    <row r="2177" spans="1:51" s="146" customFormat="1">
      <c r="A2177" s="128"/>
      <c r="B2177" s="129"/>
      <c r="C2177" s="86"/>
      <c r="D2177" s="86"/>
      <c r="E2177" s="85"/>
      <c r="F2177" s="85"/>
      <c r="G2177" s="85"/>
      <c r="H2177" s="85"/>
      <c r="I2177" s="85"/>
      <c r="J2177" s="85"/>
      <c r="K2177" s="85"/>
      <c r="L2177" s="85"/>
      <c r="M2177" s="85"/>
      <c r="N2177" s="85"/>
      <c r="O2177" s="85"/>
      <c r="P2177" s="85"/>
      <c r="Q2177" s="85"/>
      <c r="R2177" s="85"/>
      <c r="S2177" s="85"/>
      <c r="T2177" s="85"/>
      <c r="U2177" s="85"/>
      <c r="V2177" s="85"/>
      <c r="W2177" s="85"/>
      <c r="X2177" s="85"/>
      <c r="Y2177" s="85"/>
      <c r="Z2177" s="85"/>
      <c r="AA2177" s="85"/>
      <c r="AB2177" s="85"/>
      <c r="AC2177" s="85"/>
      <c r="AD2177" s="85"/>
      <c r="AE2177" s="85"/>
      <c r="AF2177" s="85"/>
      <c r="AG2177" s="85"/>
      <c r="AH2177" s="85"/>
      <c r="AI2177" s="85"/>
      <c r="AJ2177" s="85"/>
      <c r="AK2177" s="85"/>
      <c r="AL2177" s="85"/>
      <c r="AM2177" s="85"/>
      <c r="AN2177" s="85"/>
      <c r="AO2177" s="85"/>
      <c r="AP2177" s="85"/>
      <c r="AQ2177" s="85"/>
      <c r="AR2177" s="85"/>
      <c r="AS2177" s="85"/>
      <c r="AT2177" s="85"/>
      <c r="AU2177" s="85"/>
      <c r="AV2177" s="85"/>
      <c r="AW2177" s="85"/>
      <c r="AX2177" s="85"/>
      <c r="AY2177" s="85"/>
    </row>
    <row r="2178" spans="1:51" s="146" customFormat="1">
      <c r="A2178" s="128"/>
      <c r="B2178" s="129"/>
      <c r="C2178" s="86"/>
      <c r="D2178" s="86"/>
      <c r="E2178" s="85"/>
      <c r="F2178" s="85"/>
      <c r="G2178" s="85"/>
      <c r="H2178" s="85"/>
      <c r="I2178" s="85"/>
      <c r="J2178" s="85"/>
      <c r="K2178" s="85"/>
      <c r="L2178" s="85"/>
      <c r="M2178" s="85"/>
      <c r="N2178" s="85"/>
      <c r="O2178" s="85"/>
      <c r="P2178" s="85"/>
      <c r="Q2178" s="85"/>
      <c r="R2178" s="85"/>
      <c r="S2178" s="85"/>
      <c r="T2178" s="85"/>
      <c r="U2178" s="85"/>
      <c r="V2178" s="85"/>
      <c r="W2178" s="85"/>
      <c r="X2178" s="85"/>
      <c r="Y2178" s="85"/>
      <c r="Z2178" s="85"/>
      <c r="AA2178" s="85"/>
      <c r="AB2178" s="85"/>
      <c r="AC2178" s="85"/>
      <c r="AD2178" s="85"/>
      <c r="AE2178" s="85"/>
      <c r="AF2178" s="85"/>
      <c r="AG2178" s="85"/>
      <c r="AH2178" s="85"/>
      <c r="AI2178" s="85"/>
      <c r="AJ2178" s="85"/>
      <c r="AK2178" s="85"/>
      <c r="AL2178" s="85"/>
      <c r="AM2178" s="85"/>
      <c r="AN2178" s="85"/>
      <c r="AO2178" s="85"/>
      <c r="AP2178" s="85"/>
      <c r="AQ2178" s="85"/>
      <c r="AR2178" s="85"/>
      <c r="AS2178" s="85"/>
      <c r="AT2178" s="85"/>
      <c r="AU2178" s="85"/>
      <c r="AV2178" s="85"/>
      <c r="AW2178" s="85"/>
      <c r="AX2178" s="85"/>
      <c r="AY2178" s="85"/>
    </row>
    <row r="2179" spans="1:51">
      <c r="B2179" s="129"/>
    </row>
    <row r="2180" spans="1:51">
      <c r="B2180" s="129"/>
      <c r="C2180" s="140"/>
      <c r="D2180" s="140"/>
    </row>
    <row r="2181" spans="1:51">
      <c r="B2181" s="129"/>
    </row>
    <row r="2182" spans="1:51">
      <c r="B2182" s="129"/>
    </row>
    <row r="2183" spans="1:51">
      <c r="B2183" s="129"/>
    </row>
    <row r="2184" spans="1:51">
      <c r="B2184" s="141"/>
    </row>
    <row r="2185" spans="1:51">
      <c r="B2185" s="129"/>
    </row>
    <row r="2186" spans="1:51">
      <c r="B2186" s="129"/>
    </row>
    <row r="2187" spans="1:51">
      <c r="B2187" s="129"/>
    </row>
    <row r="2188" spans="1:51">
      <c r="B2188" s="137"/>
    </row>
    <row r="2189" spans="1:51">
      <c r="B2189" s="138"/>
    </row>
    <row r="2190" spans="1:51">
      <c r="B2190" s="129"/>
    </row>
    <row r="2191" spans="1:51">
      <c r="B2191" s="129"/>
    </row>
    <row r="2192" spans="1:51">
      <c r="B2192" s="129"/>
    </row>
    <row r="2193" spans="2:4">
      <c r="B2193" s="129"/>
    </row>
    <row r="2194" spans="2:4">
      <c r="B2194" s="129"/>
    </row>
    <row r="2195" spans="2:4">
      <c r="B2195" s="129"/>
    </row>
    <row r="2196" spans="2:4">
      <c r="B2196" s="129"/>
      <c r="C2196" s="140"/>
      <c r="D2196" s="140"/>
    </row>
    <row r="2197" spans="2:4">
      <c r="B2197" s="129"/>
    </row>
    <row r="2198" spans="2:4">
      <c r="B2198" s="129"/>
    </row>
    <row r="2199" spans="2:4">
      <c r="B2199" s="129"/>
    </row>
    <row r="2200" spans="2:4">
      <c r="B2200" s="141"/>
    </row>
    <row r="2201" spans="2:4">
      <c r="B2201" s="129"/>
    </row>
    <row r="2202" spans="2:4">
      <c r="B2202" s="129"/>
    </row>
    <row r="2203" spans="2:4">
      <c r="B2203" s="129"/>
    </row>
    <row r="2204" spans="2:4">
      <c r="B2204" s="137"/>
    </row>
    <row r="2205" spans="2:4">
      <c r="B2205" s="138"/>
    </row>
    <row r="2206" spans="2:4">
      <c r="B2206" s="129"/>
    </row>
    <row r="2207" spans="2:4">
      <c r="B2207" s="129"/>
    </row>
    <row r="2208" spans="2:4">
      <c r="B2208" s="129"/>
    </row>
    <row r="2209" spans="2:4">
      <c r="B2209" s="129"/>
    </row>
    <row r="2210" spans="2:4">
      <c r="B2210" s="129"/>
    </row>
    <row r="2211" spans="2:4">
      <c r="B2211" s="129"/>
      <c r="C2211" s="140"/>
      <c r="D2211" s="140"/>
    </row>
    <row r="2212" spans="2:4">
      <c r="B2212" s="129"/>
    </row>
    <row r="2213" spans="2:4">
      <c r="B2213" s="129"/>
    </row>
    <row r="2214" spans="2:4">
      <c r="B2214" s="129"/>
    </row>
    <row r="2215" spans="2:4">
      <c r="B2215" s="141"/>
    </row>
    <row r="2216" spans="2:4">
      <c r="B2216" s="129"/>
    </row>
    <row r="2217" spans="2:4">
      <c r="B2217" s="129"/>
    </row>
    <row r="2218" spans="2:4">
      <c r="B2218" s="137"/>
    </row>
    <row r="2219" spans="2:4">
      <c r="B2219" s="138"/>
    </row>
    <row r="2220" spans="2:4">
      <c r="B2220" s="129"/>
    </row>
    <row r="2221" spans="2:4">
      <c r="B2221" s="129"/>
    </row>
    <row r="2222" spans="2:4">
      <c r="B2222" s="129"/>
    </row>
    <row r="2223" spans="2:4">
      <c r="B2223" s="129"/>
    </row>
    <row r="2224" spans="2:4">
      <c r="B2224" s="129"/>
    </row>
    <row r="2225" spans="2:4">
      <c r="B2225" s="129"/>
      <c r="C2225" s="140"/>
      <c r="D2225" s="140"/>
    </row>
    <row r="2226" spans="2:4">
      <c r="B2226" s="129"/>
    </row>
    <row r="2227" spans="2:4">
      <c r="B2227" s="129"/>
    </row>
    <row r="2228" spans="2:4">
      <c r="B2228" s="129"/>
    </row>
    <row r="2229" spans="2:4">
      <c r="B2229" s="141"/>
    </row>
    <row r="2230" spans="2:4">
      <c r="B2230" s="129"/>
    </row>
    <row r="2231" spans="2:4">
      <c r="B2231" s="129"/>
    </row>
    <row r="2232" spans="2:4">
      <c r="B2232" s="137"/>
    </row>
    <row r="2233" spans="2:4">
      <c r="B2233" s="138"/>
    </row>
    <row r="2234" spans="2:4">
      <c r="B2234" s="129"/>
    </row>
    <row r="2235" spans="2:4">
      <c r="B2235" s="129"/>
    </row>
    <row r="2236" spans="2:4">
      <c r="B2236" s="129"/>
    </row>
    <row r="2237" spans="2:4">
      <c r="B2237" s="129"/>
    </row>
    <row r="2238" spans="2:4">
      <c r="B2238" s="129"/>
    </row>
    <row r="2239" spans="2:4">
      <c r="B2239" s="129"/>
    </row>
    <row r="2240" spans="2:4">
      <c r="B2240" s="129"/>
    </row>
    <row r="2241" spans="2:4">
      <c r="B2241" s="129"/>
    </row>
    <row r="2242" spans="2:4">
      <c r="B2242" s="129"/>
    </row>
    <row r="2243" spans="2:4">
      <c r="B2243" s="129"/>
    </row>
    <row r="2244" spans="2:4">
      <c r="B2244" s="129"/>
    </row>
    <row r="2245" spans="2:4">
      <c r="B2245" s="129"/>
      <c r="C2245" s="140"/>
      <c r="D2245" s="140"/>
    </row>
    <row r="2246" spans="2:4">
      <c r="B2246" s="129"/>
    </row>
    <row r="2247" spans="2:4">
      <c r="B2247" s="129"/>
    </row>
    <row r="2248" spans="2:4">
      <c r="B2248" s="129"/>
    </row>
    <row r="2249" spans="2:4">
      <c r="B2249" s="141"/>
    </row>
    <row r="2250" spans="2:4">
      <c r="B2250" s="129"/>
    </row>
    <row r="2251" spans="2:4">
      <c r="B2251" s="129"/>
    </row>
    <row r="2252" spans="2:4">
      <c r="B2252" s="137"/>
    </row>
    <row r="2253" spans="2:4">
      <c r="B2253" s="138"/>
    </row>
    <row r="2254" spans="2:4">
      <c r="B2254" s="129"/>
      <c r="C2254" s="140"/>
      <c r="D2254" s="140"/>
    </row>
    <row r="2255" spans="2:4">
      <c r="B2255" s="129"/>
    </row>
    <row r="2256" spans="2:4">
      <c r="B2256" s="129"/>
    </row>
    <row r="2257" spans="2:4">
      <c r="B2257" s="129"/>
    </row>
    <row r="2258" spans="2:4">
      <c r="B2258" s="141"/>
    </row>
    <row r="2259" spans="2:4">
      <c r="B2259" s="129"/>
    </row>
    <row r="2260" spans="2:4">
      <c r="B2260" s="129"/>
    </row>
    <row r="2261" spans="2:4">
      <c r="B2261" s="137"/>
      <c r="C2261" s="140"/>
      <c r="D2261" s="140"/>
    </row>
    <row r="2262" spans="2:4">
      <c r="B2262" s="138"/>
    </row>
    <row r="2263" spans="2:4">
      <c r="B2263" s="129"/>
    </row>
    <row r="2264" spans="2:4">
      <c r="B2264" s="129"/>
    </row>
    <row r="2265" spans="2:4">
      <c r="B2265" s="141"/>
    </row>
    <row r="2266" spans="2:4">
      <c r="B2266" s="141"/>
    </row>
    <row r="2267" spans="2:4">
      <c r="B2267" s="141"/>
    </row>
    <row r="2268" spans="2:4">
      <c r="B2268" s="129"/>
    </row>
    <row r="2269" spans="2:4">
      <c r="B2269" s="129"/>
    </row>
    <row r="2270" spans="2:4">
      <c r="B2270" s="137"/>
    </row>
    <row r="2271" spans="2:4">
      <c r="B2271" s="138"/>
    </row>
    <row r="2272" spans="2:4">
      <c r="B2272" s="129"/>
    </row>
    <row r="2273" spans="2:4">
      <c r="B2273" s="129"/>
    </row>
    <row r="2274" spans="2:4">
      <c r="B2274" s="129"/>
    </row>
    <row r="2275" spans="2:4">
      <c r="B2275" s="129"/>
    </row>
    <row r="2276" spans="2:4">
      <c r="B2276" s="129"/>
    </row>
    <row r="2277" spans="2:4">
      <c r="B2277" s="129"/>
      <c r="C2277" s="140"/>
      <c r="D2277" s="140"/>
    </row>
    <row r="2278" spans="2:4">
      <c r="B2278" s="129"/>
    </row>
    <row r="2279" spans="2:4">
      <c r="B2279" s="129"/>
    </row>
    <row r="2280" spans="2:4">
      <c r="B2280" s="129"/>
    </row>
    <row r="2281" spans="2:4">
      <c r="B2281" s="141"/>
    </row>
    <row r="2282" spans="2:4">
      <c r="B2282" s="129"/>
    </row>
    <row r="2283" spans="2:4">
      <c r="B2283" s="129"/>
    </row>
    <row r="2284" spans="2:4">
      <c r="B2284" s="129"/>
      <c r="C2284" s="140"/>
      <c r="D2284" s="140"/>
    </row>
    <row r="2285" spans="2:4">
      <c r="B2285" s="137"/>
    </row>
    <row r="2286" spans="2:4">
      <c r="B2286" s="138"/>
    </row>
    <row r="2287" spans="2:4">
      <c r="B2287" s="129"/>
    </row>
    <row r="2288" spans="2:4">
      <c r="B2288" s="141"/>
    </row>
    <row r="2289" spans="2:2">
      <c r="B2289" s="129"/>
    </row>
    <row r="2290" spans="2:2">
      <c r="B2290" s="129"/>
    </row>
    <row r="2291" spans="2:2">
      <c r="B2291" s="129"/>
    </row>
    <row r="2292" spans="2:2">
      <c r="B2292" s="129"/>
    </row>
    <row r="2293" spans="2:2">
      <c r="B2293" s="129"/>
    </row>
    <row r="2294" spans="2:2">
      <c r="B2294" s="137"/>
    </row>
    <row r="2295" spans="2:2">
      <c r="B2295" s="138"/>
    </row>
    <row r="2296" spans="2:2">
      <c r="B2296" s="129"/>
    </row>
    <row r="2297" spans="2:2">
      <c r="B2297" s="139"/>
    </row>
    <row r="2298" spans="2:2">
      <c r="B2298" s="139"/>
    </row>
    <row r="2299" spans="2:2">
      <c r="B2299" s="129"/>
    </row>
    <row r="2300" spans="2:2">
      <c r="B2300" s="139"/>
    </row>
    <row r="2301" spans="2:2">
      <c r="B2301" s="139"/>
    </row>
    <row r="2302" spans="2:2">
      <c r="B2302" s="139"/>
    </row>
    <row r="2303" spans="2:2">
      <c r="B2303" s="129"/>
    </row>
    <row r="2304" spans="2:2">
      <c r="B2304" s="129"/>
    </row>
    <row r="2305" spans="1:51">
      <c r="B2305" s="129"/>
    </row>
    <row r="2306" spans="1:51">
      <c r="B2306" s="129"/>
    </row>
    <row r="2307" spans="1:51" s="146" customFormat="1">
      <c r="A2307" s="128"/>
      <c r="B2307" s="129"/>
      <c r="C2307" s="86"/>
      <c r="D2307" s="86"/>
      <c r="E2307" s="85"/>
      <c r="F2307" s="85"/>
      <c r="G2307" s="85"/>
      <c r="H2307" s="85"/>
      <c r="I2307" s="85"/>
      <c r="J2307" s="85"/>
      <c r="K2307" s="85"/>
      <c r="L2307" s="85"/>
      <c r="M2307" s="85"/>
      <c r="N2307" s="85"/>
      <c r="O2307" s="85"/>
      <c r="P2307" s="85"/>
      <c r="Q2307" s="85"/>
      <c r="R2307" s="85"/>
      <c r="S2307" s="85"/>
      <c r="T2307" s="85"/>
      <c r="U2307" s="85"/>
      <c r="V2307" s="85"/>
      <c r="W2307" s="85"/>
      <c r="X2307" s="85"/>
      <c r="Y2307" s="85"/>
      <c r="Z2307" s="85"/>
      <c r="AA2307" s="85"/>
      <c r="AB2307" s="85"/>
      <c r="AC2307" s="85"/>
      <c r="AD2307" s="85"/>
      <c r="AE2307" s="85"/>
      <c r="AF2307" s="85"/>
      <c r="AG2307" s="85"/>
      <c r="AH2307" s="85"/>
      <c r="AI2307" s="85"/>
      <c r="AJ2307" s="85"/>
      <c r="AK2307" s="85"/>
      <c r="AL2307" s="85"/>
      <c r="AM2307" s="85"/>
      <c r="AN2307" s="85"/>
      <c r="AO2307" s="85"/>
      <c r="AP2307" s="85"/>
      <c r="AQ2307" s="85"/>
      <c r="AR2307" s="85"/>
      <c r="AS2307" s="85"/>
      <c r="AT2307" s="85"/>
      <c r="AU2307" s="85"/>
      <c r="AV2307" s="85"/>
      <c r="AW2307" s="85"/>
      <c r="AX2307" s="85"/>
      <c r="AY2307" s="85"/>
    </row>
    <row r="2308" spans="1:51" s="146" customFormat="1">
      <c r="A2308" s="128"/>
      <c r="B2308" s="129"/>
      <c r="C2308" s="86"/>
      <c r="D2308" s="86"/>
      <c r="E2308" s="85"/>
      <c r="F2308" s="85"/>
      <c r="G2308" s="85"/>
      <c r="H2308" s="85"/>
      <c r="I2308" s="85"/>
      <c r="J2308" s="85"/>
      <c r="K2308" s="85"/>
      <c r="L2308" s="85"/>
      <c r="M2308" s="85"/>
      <c r="N2308" s="85"/>
      <c r="O2308" s="85"/>
      <c r="P2308" s="85"/>
      <c r="Q2308" s="85"/>
      <c r="R2308" s="85"/>
      <c r="S2308" s="85"/>
      <c r="T2308" s="85"/>
      <c r="U2308" s="85"/>
      <c r="V2308" s="85"/>
      <c r="W2308" s="85"/>
      <c r="X2308" s="85"/>
      <c r="Y2308" s="85"/>
      <c r="Z2308" s="85"/>
      <c r="AA2308" s="85"/>
      <c r="AB2308" s="85"/>
      <c r="AC2308" s="85"/>
      <c r="AD2308" s="85"/>
      <c r="AE2308" s="85"/>
      <c r="AF2308" s="85"/>
      <c r="AG2308" s="85"/>
      <c r="AH2308" s="85"/>
      <c r="AI2308" s="85"/>
      <c r="AJ2308" s="85"/>
      <c r="AK2308" s="85"/>
      <c r="AL2308" s="85"/>
      <c r="AM2308" s="85"/>
      <c r="AN2308" s="85"/>
      <c r="AO2308" s="85"/>
      <c r="AP2308" s="85"/>
      <c r="AQ2308" s="85"/>
      <c r="AR2308" s="85"/>
      <c r="AS2308" s="85"/>
      <c r="AT2308" s="85"/>
      <c r="AU2308" s="85"/>
      <c r="AV2308" s="85"/>
      <c r="AW2308" s="85"/>
      <c r="AX2308" s="85"/>
      <c r="AY2308" s="85"/>
    </row>
    <row r="2309" spans="1:51" s="146" customFormat="1">
      <c r="A2309" s="128"/>
      <c r="B2309" s="129"/>
      <c r="C2309" s="86"/>
      <c r="D2309" s="86"/>
      <c r="E2309" s="85"/>
      <c r="F2309" s="85"/>
      <c r="G2309" s="85"/>
      <c r="H2309" s="85"/>
      <c r="I2309" s="85"/>
      <c r="J2309" s="85"/>
      <c r="K2309" s="85"/>
      <c r="L2309" s="85"/>
      <c r="M2309" s="85"/>
      <c r="N2309" s="85"/>
      <c r="O2309" s="85"/>
      <c r="P2309" s="85"/>
      <c r="Q2309" s="85"/>
      <c r="R2309" s="85"/>
      <c r="S2309" s="85"/>
      <c r="T2309" s="85"/>
      <c r="U2309" s="85"/>
      <c r="V2309" s="85"/>
      <c r="W2309" s="85"/>
      <c r="X2309" s="85"/>
      <c r="Y2309" s="85"/>
      <c r="Z2309" s="85"/>
      <c r="AA2309" s="85"/>
      <c r="AB2309" s="85"/>
      <c r="AC2309" s="85"/>
      <c r="AD2309" s="85"/>
      <c r="AE2309" s="85"/>
      <c r="AF2309" s="85"/>
      <c r="AG2309" s="85"/>
      <c r="AH2309" s="85"/>
      <c r="AI2309" s="85"/>
      <c r="AJ2309" s="85"/>
      <c r="AK2309" s="85"/>
      <c r="AL2309" s="85"/>
      <c r="AM2309" s="85"/>
      <c r="AN2309" s="85"/>
      <c r="AO2309" s="85"/>
      <c r="AP2309" s="85"/>
      <c r="AQ2309" s="85"/>
      <c r="AR2309" s="85"/>
      <c r="AS2309" s="85"/>
      <c r="AT2309" s="85"/>
      <c r="AU2309" s="85"/>
      <c r="AV2309" s="85"/>
      <c r="AW2309" s="85"/>
      <c r="AX2309" s="85"/>
      <c r="AY2309" s="85"/>
    </row>
    <row r="2310" spans="1:51" s="146" customFormat="1">
      <c r="A2310" s="128"/>
      <c r="B2310" s="129"/>
      <c r="C2310" s="86"/>
      <c r="D2310" s="86"/>
      <c r="E2310" s="85"/>
      <c r="F2310" s="85"/>
      <c r="G2310" s="85"/>
      <c r="H2310" s="85"/>
      <c r="I2310" s="85"/>
      <c r="J2310" s="85"/>
      <c r="K2310" s="85"/>
      <c r="L2310" s="85"/>
      <c r="M2310" s="85"/>
      <c r="N2310" s="85"/>
      <c r="O2310" s="85"/>
      <c r="P2310" s="85"/>
      <c r="Q2310" s="85"/>
      <c r="R2310" s="85"/>
      <c r="S2310" s="85"/>
      <c r="T2310" s="85"/>
      <c r="U2310" s="85"/>
      <c r="V2310" s="85"/>
      <c r="W2310" s="85"/>
      <c r="X2310" s="85"/>
      <c r="Y2310" s="85"/>
      <c r="Z2310" s="85"/>
      <c r="AA2310" s="85"/>
      <c r="AB2310" s="85"/>
      <c r="AC2310" s="85"/>
      <c r="AD2310" s="85"/>
      <c r="AE2310" s="85"/>
      <c r="AF2310" s="85"/>
      <c r="AG2310" s="85"/>
      <c r="AH2310" s="85"/>
      <c r="AI2310" s="85"/>
      <c r="AJ2310" s="85"/>
      <c r="AK2310" s="85"/>
      <c r="AL2310" s="85"/>
      <c r="AM2310" s="85"/>
      <c r="AN2310" s="85"/>
      <c r="AO2310" s="85"/>
      <c r="AP2310" s="85"/>
      <c r="AQ2310" s="85"/>
      <c r="AR2310" s="85"/>
      <c r="AS2310" s="85"/>
      <c r="AT2310" s="85"/>
      <c r="AU2310" s="85"/>
      <c r="AV2310" s="85"/>
      <c r="AW2310" s="85"/>
      <c r="AX2310" s="85"/>
      <c r="AY2310" s="85"/>
    </row>
    <row r="2311" spans="1:51" s="146" customFormat="1">
      <c r="A2311" s="128"/>
      <c r="B2311" s="129"/>
      <c r="C2311" s="86"/>
      <c r="D2311" s="86"/>
      <c r="E2311" s="85"/>
      <c r="F2311" s="85"/>
      <c r="G2311" s="85"/>
      <c r="H2311" s="85"/>
      <c r="I2311" s="85"/>
      <c r="J2311" s="85"/>
      <c r="K2311" s="85"/>
      <c r="L2311" s="85"/>
      <c r="M2311" s="85"/>
      <c r="N2311" s="85"/>
      <c r="O2311" s="85"/>
      <c r="P2311" s="85"/>
      <c r="Q2311" s="85"/>
      <c r="R2311" s="85"/>
      <c r="S2311" s="85"/>
      <c r="T2311" s="85"/>
      <c r="U2311" s="85"/>
      <c r="V2311" s="85"/>
      <c r="W2311" s="85"/>
      <c r="X2311" s="85"/>
      <c r="Y2311" s="85"/>
      <c r="Z2311" s="85"/>
      <c r="AA2311" s="85"/>
      <c r="AB2311" s="85"/>
      <c r="AC2311" s="85"/>
      <c r="AD2311" s="85"/>
      <c r="AE2311" s="85"/>
      <c r="AF2311" s="85"/>
      <c r="AG2311" s="85"/>
      <c r="AH2311" s="85"/>
      <c r="AI2311" s="85"/>
      <c r="AJ2311" s="85"/>
      <c r="AK2311" s="85"/>
      <c r="AL2311" s="85"/>
      <c r="AM2311" s="85"/>
      <c r="AN2311" s="85"/>
      <c r="AO2311" s="85"/>
      <c r="AP2311" s="85"/>
      <c r="AQ2311" s="85"/>
      <c r="AR2311" s="85"/>
      <c r="AS2311" s="85"/>
      <c r="AT2311" s="85"/>
      <c r="AU2311" s="85"/>
      <c r="AV2311" s="85"/>
      <c r="AW2311" s="85"/>
      <c r="AX2311" s="85"/>
      <c r="AY2311" s="85"/>
    </row>
    <row r="2312" spans="1:51" s="146" customFormat="1">
      <c r="A2312" s="128"/>
      <c r="B2312" s="129"/>
      <c r="C2312" s="86"/>
      <c r="D2312" s="86"/>
      <c r="E2312" s="85"/>
      <c r="F2312" s="85"/>
      <c r="G2312" s="85"/>
      <c r="H2312" s="85"/>
      <c r="I2312" s="85"/>
      <c r="J2312" s="85"/>
      <c r="K2312" s="85"/>
      <c r="L2312" s="85"/>
      <c r="M2312" s="85"/>
      <c r="N2312" s="85"/>
      <c r="O2312" s="85"/>
      <c r="P2312" s="85"/>
      <c r="Q2312" s="85"/>
      <c r="R2312" s="85"/>
      <c r="S2312" s="85"/>
      <c r="T2312" s="85"/>
      <c r="U2312" s="85"/>
      <c r="V2312" s="85"/>
      <c r="W2312" s="85"/>
      <c r="X2312" s="85"/>
      <c r="Y2312" s="85"/>
      <c r="Z2312" s="85"/>
      <c r="AA2312" s="85"/>
      <c r="AB2312" s="85"/>
      <c r="AC2312" s="85"/>
      <c r="AD2312" s="85"/>
      <c r="AE2312" s="85"/>
      <c r="AF2312" s="85"/>
      <c r="AG2312" s="85"/>
      <c r="AH2312" s="85"/>
      <c r="AI2312" s="85"/>
      <c r="AJ2312" s="85"/>
      <c r="AK2312" s="85"/>
      <c r="AL2312" s="85"/>
      <c r="AM2312" s="85"/>
      <c r="AN2312" s="85"/>
      <c r="AO2312" s="85"/>
      <c r="AP2312" s="85"/>
      <c r="AQ2312" s="85"/>
      <c r="AR2312" s="85"/>
      <c r="AS2312" s="85"/>
      <c r="AT2312" s="85"/>
      <c r="AU2312" s="85"/>
      <c r="AV2312" s="85"/>
      <c r="AW2312" s="85"/>
      <c r="AX2312" s="85"/>
      <c r="AY2312" s="85"/>
    </row>
    <row r="2313" spans="1:51" s="146" customFormat="1">
      <c r="A2313" s="128"/>
      <c r="B2313" s="129"/>
      <c r="C2313" s="86"/>
      <c r="D2313" s="86"/>
      <c r="E2313" s="85"/>
      <c r="F2313" s="85"/>
      <c r="G2313" s="85"/>
      <c r="H2313" s="85"/>
      <c r="I2313" s="85"/>
      <c r="J2313" s="85"/>
      <c r="K2313" s="85"/>
      <c r="L2313" s="85"/>
      <c r="M2313" s="85"/>
      <c r="N2313" s="85"/>
      <c r="O2313" s="85"/>
      <c r="P2313" s="85"/>
      <c r="Q2313" s="85"/>
      <c r="R2313" s="85"/>
      <c r="S2313" s="85"/>
      <c r="T2313" s="85"/>
      <c r="U2313" s="85"/>
      <c r="V2313" s="85"/>
      <c r="W2313" s="85"/>
      <c r="X2313" s="85"/>
      <c r="Y2313" s="85"/>
      <c r="Z2313" s="85"/>
      <c r="AA2313" s="85"/>
      <c r="AB2313" s="85"/>
      <c r="AC2313" s="85"/>
      <c r="AD2313" s="85"/>
      <c r="AE2313" s="85"/>
      <c r="AF2313" s="85"/>
      <c r="AG2313" s="85"/>
      <c r="AH2313" s="85"/>
      <c r="AI2313" s="85"/>
      <c r="AJ2313" s="85"/>
      <c r="AK2313" s="85"/>
      <c r="AL2313" s="85"/>
      <c r="AM2313" s="85"/>
      <c r="AN2313" s="85"/>
      <c r="AO2313" s="85"/>
      <c r="AP2313" s="85"/>
      <c r="AQ2313" s="85"/>
      <c r="AR2313" s="85"/>
      <c r="AS2313" s="85"/>
      <c r="AT2313" s="85"/>
      <c r="AU2313" s="85"/>
      <c r="AV2313" s="85"/>
      <c r="AW2313" s="85"/>
      <c r="AX2313" s="85"/>
      <c r="AY2313" s="85"/>
    </row>
    <row r="2314" spans="1:51" s="146" customFormat="1">
      <c r="A2314" s="128"/>
      <c r="B2314" s="129"/>
      <c r="C2314" s="86"/>
      <c r="D2314" s="86"/>
      <c r="E2314" s="85"/>
      <c r="F2314" s="85"/>
      <c r="G2314" s="85"/>
      <c r="H2314" s="85"/>
      <c r="I2314" s="85"/>
      <c r="J2314" s="85"/>
      <c r="K2314" s="85"/>
      <c r="L2314" s="85"/>
      <c r="M2314" s="85"/>
      <c r="N2314" s="85"/>
      <c r="O2314" s="85"/>
      <c r="P2314" s="85"/>
      <c r="Q2314" s="85"/>
      <c r="R2314" s="85"/>
      <c r="S2314" s="85"/>
      <c r="T2314" s="85"/>
      <c r="U2314" s="85"/>
      <c r="V2314" s="85"/>
      <c r="W2314" s="85"/>
      <c r="X2314" s="85"/>
      <c r="Y2314" s="85"/>
      <c r="Z2314" s="85"/>
      <c r="AA2314" s="85"/>
      <c r="AB2314" s="85"/>
      <c r="AC2314" s="85"/>
      <c r="AD2314" s="85"/>
      <c r="AE2314" s="85"/>
      <c r="AF2314" s="85"/>
      <c r="AG2314" s="85"/>
      <c r="AH2314" s="85"/>
      <c r="AI2314" s="85"/>
      <c r="AJ2314" s="85"/>
      <c r="AK2314" s="85"/>
      <c r="AL2314" s="85"/>
      <c r="AM2314" s="85"/>
      <c r="AN2314" s="85"/>
      <c r="AO2314" s="85"/>
      <c r="AP2314" s="85"/>
      <c r="AQ2314" s="85"/>
      <c r="AR2314" s="85"/>
      <c r="AS2314" s="85"/>
      <c r="AT2314" s="85"/>
      <c r="AU2314" s="85"/>
      <c r="AV2314" s="85"/>
      <c r="AW2314" s="85"/>
      <c r="AX2314" s="85"/>
      <c r="AY2314" s="85"/>
    </row>
    <row r="2315" spans="1:51" s="146" customFormat="1">
      <c r="A2315" s="128"/>
      <c r="B2315" s="129"/>
      <c r="C2315" s="86"/>
      <c r="D2315" s="86"/>
      <c r="E2315" s="85"/>
      <c r="F2315" s="85"/>
      <c r="G2315" s="85"/>
      <c r="H2315" s="85"/>
      <c r="I2315" s="85"/>
      <c r="J2315" s="85"/>
      <c r="K2315" s="85"/>
      <c r="L2315" s="85"/>
      <c r="M2315" s="85"/>
      <c r="N2315" s="85"/>
      <c r="O2315" s="85"/>
      <c r="P2315" s="85"/>
      <c r="Q2315" s="85"/>
      <c r="R2315" s="85"/>
      <c r="S2315" s="85"/>
      <c r="T2315" s="85"/>
      <c r="U2315" s="85"/>
      <c r="V2315" s="85"/>
      <c r="W2315" s="85"/>
      <c r="X2315" s="85"/>
      <c r="Y2315" s="85"/>
      <c r="Z2315" s="85"/>
      <c r="AA2315" s="85"/>
      <c r="AB2315" s="85"/>
      <c r="AC2315" s="85"/>
      <c r="AD2315" s="85"/>
      <c r="AE2315" s="85"/>
      <c r="AF2315" s="85"/>
      <c r="AG2315" s="85"/>
      <c r="AH2315" s="85"/>
      <c r="AI2315" s="85"/>
      <c r="AJ2315" s="85"/>
      <c r="AK2315" s="85"/>
      <c r="AL2315" s="85"/>
      <c r="AM2315" s="85"/>
      <c r="AN2315" s="85"/>
      <c r="AO2315" s="85"/>
      <c r="AP2315" s="85"/>
      <c r="AQ2315" s="85"/>
      <c r="AR2315" s="85"/>
      <c r="AS2315" s="85"/>
      <c r="AT2315" s="85"/>
      <c r="AU2315" s="85"/>
      <c r="AV2315" s="85"/>
      <c r="AW2315" s="85"/>
      <c r="AX2315" s="85"/>
      <c r="AY2315" s="85"/>
    </row>
    <row r="2316" spans="1:51" s="146" customFormat="1">
      <c r="A2316" s="128"/>
      <c r="B2316" s="129"/>
      <c r="C2316" s="86"/>
      <c r="D2316" s="86"/>
      <c r="E2316" s="85"/>
      <c r="F2316" s="85"/>
      <c r="G2316" s="85"/>
      <c r="H2316" s="85"/>
      <c r="I2316" s="85"/>
      <c r="J2316" s="85"/>
      <c r="K2316" s="85"/>
      <c r="L2316" s="85"/>
      <c r="M2316" s="85"/>
      <c r="N2316" s="85"/>
      <c r="O2316" s="85"/>
      <c r="P2316" s="85"/>
      <c r="Q2316" s="85"/>
      <c r="R2316" s="85"/>
      <c r="S2316" s="85"/>
      <c r="T2316" s="85"/>
      <c r="U2316" s="85"/>
      <c r="V2316" s="85"/>
      <c r="W2316" s="85"/>
      <c r="X2316" s="85"/>
      <c r="Y2316" s="85"/>
      <c r="Z2316" s="85"/>
      <c r="AA2316" s="85"/>
      <c r="AB2316" s="85"/>
      <c r="AC2316" s="85"/>
      <c r="AD2316" s="85"/>
      <c r="AE2316" s="85"/>
      <c r="AF2316" s="85"/>
      <c r="AG2316" s="85"/>
      <c r="AH2316" s="85"/>
      <c r="AI2316" s="85"/>
      <c r="AJ2316" s="85"/>
      <c r="AK2316" s="85"/>
      <c r="AL2316" s="85"/>
      <c r="AM2316" s="85"/>
      <c r="AN2316" s="85"/>
      <c r="AO2316" s="85"/>
      <c r="AP2316" s="85"/>
      <c r="AQ2316" s="85"/>
      <c r="AR2316" s="85"/>
      <c r="AS2316" s="85"/>
      <c r="AT2316" s="85"/>
      <c r="AU2316" s="85"/>
      <c r="AV2316" s="85"/>
      <c r="AW2316" s="85"/>
      <c r="AX2316" s="85"/>
      <c r="AY2316" s="85"/>
    </row>
    <row r="2317" spans="1:51" s="146" customFormat="1">
      <c r="A2317" s="128"/>
      <c r="B2317" s="129"/>
      <c r="C2317" s="86"/>
      <c r="D2317" s="86"/>
      <c r="E2317" s="85"/>
      <c r="F2317" s="85"/>
      <c r="G2317" s="85"/>
      <c r="H2317" s="85"/>
      <c r="I2317" s="85"/>
      <c r="J2317" s="85"/>
      <c r="K2317" s="85"/>
      <c r="L2317" s="85"/>
      <c r="M2317" s="85"/>
      <c r="N2317" s="85"/>
      <c r="O2317" s="85"/>
      <c r="P2317" s="85"/>
      <c r="Q2317" s="85"/>
      <c r="R2317" s="85"/>
      <c r="S2317" s="85"/>
      <c r="T2317" s="85"/>
      <c r="U2317" s="85"/>
      <c r="V2317" s="85"/>
      <c r="W2317" s="85"/>
      <c r="X2317" s="85"/>
      <c r="Y2317" s="85"/>
      <c r="Z2317" s="85"/>
      <c r="AA2317" s="85"/>
      <c r="AB2317" s="85"/>
      <c r="AC2317" s="85"/>
      <c r="AD2317" s="85"/>
      <c r="AE2317" s="85"/>
      <c r="AF2317" s="85"/>
      <c r="AG2317" s="85"/>
      <c r="AH2317" s="85"/>
      <c r="AI2317" s="85"/>
      <c r="AJ2317" s="85"/>
      <c r="AK2317" s="85"/>
      <c r="AL2317" s="85"/>
      <c r="AM2317" s="85"/>
      <c r="AN2317" s="85"/>
      <c r="AO2317" s="85"/>
      <c r="AP2317" s="85"/>
      <c r="AQ2317" s="85"/>
      <c r="AR2317" s="85"/>
      <c r="AS2317" s="85"/>
      <c r="AT2317" s="85"/>
      <c r="AU2317" s="85"/>
      <c r="AV2317" s="85"/>
      <c r="AW2317" s="85"/>
      <c r="AX2317" s="85"/>
      <c r="AY2317" s="85"/>
    </row>
    <row r="2318" spans="1:51" s="146" customFormat="1">
      <c r="A2318" s="128"/>
      <c r="B2318" s="129"/>
      <c r="C2318" s="86"/>
      <c r="D2318" s="86"/>
      <c r="E2318" s="85"/>
      <c r="F2318" s="85"/>
      <c r="G2318" s="85"/>
      <c r="H2318" s="85"/>
      <c r="I2318" s="85"/>
      <c r="J2318" s="85"/>
      <c r="K2318" s="85"/>
      <c r="L2318" s="85"/>
      <c r="M2318" s="85"/>
      <c r="N2318" s="85"/>
      <c r="O2318" s="85"/>
      <c r="P2318" s="85"/>
      <c r="Q2318" s="85"/>
      <c r="R2318" s="85"/>
      <c r="S2318" s="85"/>
      <c r="T2318" s="85"/>
      <c r="U2318" s="85"/>
      <c r="V2318" s="85"/>
      <c r="W2318" s="85"/>
      <c r="X2318" s="85"/>
      <c r="Y2318" s="85"/>
      <c r="Z2318" s="85"/>
      <c r="AA2318" s="85"/>
      <c r="AB2318" s="85"/>
      <c r="AC2318" s="85"/>
      <c r="AD2318" s="85"/>
      <c r="AE2318" s="85"/>
      <c r="AF2318" s="85"/>
      <c r="AG2318" s="85"/>
      <c r="AH2318" s="85"/>
      <c r="AI2318" s="85"/>
      <c r="AJ2318" s="85"/>
      <c r="AK2318" s="85"/>
      <c r="AL2318" s="85"/>
      <c r="AM2318" s="85"/>
      <c r="AN2318" s="85"/>
      <c r="AO2318" s="85"/>
      <c r="AP2318" s="85"/>
      <c r="AQ2318" s="85"/>
      <c r="AR2318" s="85"/>
      <c r="AS2318" s="85"/>
      <c r="AT2318" s="85"/>
      <c r="AU2318" s="85"/>
      <c r="AV2318" s="85"/>
      <c r="AW2318" s="85"/>
      <c r="AX2318" s="85"/>
      <c r="AY2318" s="85"/>
    </row>
    <row r="2319" spans="1:51" s="146" customFormat="1">
      <c r="A2319" s="128"/>
      <c r="B2319" s="129"/>
      <c r="C2319" s="86"/>
      <c r="D2319" s="86"/>
      <c r="E2319" s="85"/>
      <c r="F2319" s="85"/>
      <c r="G2319" s="85"/>
      <c r="H2319" s="85"/>
      <c r="I2319" s="85"/>
      <c r="J2319" s="85"/>
      <c r="K2319" s="85"/>
      <c r="L2319" s="85"/>
      <c r="M2319" s="85"/>
      <c r="N2319" s="85"/>
      <c r="O2319" s="85"/>
      <c r="P2319" s="85"/>
      <c r="Q2319" s="85"/>
      <c r="R2319" s="85"/>
      <c r="S2319" s="85"/>
      <c r="T2319" s="85"/>
      <c r="U2319" s="85"/>
      <c r="V2319" s="85"/>
      <c r="W2319" s="85"/>
      <c r="X2319" s="85"/>
      <c r="Y2319" s="85"/>
      <c r="Z2319" s="85"/>
      <c r="AA2319" s="85"/>
      <c r="AB2319" s="85"/>
      <c r="AC2319" s="85"/>
      <c r="AD2319" s="85"/>
      <c r="AE2319" s="85"/>
      <c r="AF2319" s="85"/>
      <c r="AG2319" s="85"/>
      <c r="AH2319" s="85"/>
      <c r="AI2319" s="85"/>
      <c r="AJ2319" s="85"/>
      <c r="AK2319" s="85"/>
      <c r="AL2319" s="85"/>
      <c r="AM2319" s="85"/>
      <c r="AN2319" s="85"/>
      <c r="AO2319" s="85"/>
      <c r="AP2319" s="85"/>
      <c r="AQ2319" s="85"/>
      <c r="AR2319" s="85"/>
      <c r="AS2319" s="85"/>
      <c r="AT2319" s="85"/>
      <c r="AU2319" s="85"/>
      <c r="AV2319" s="85"/>
      <c r="AW2319" s="85"/>
      <c r="AX2319" s="85"/>
      <c r="AY2319" s="85"/>
    </row>
    <row r="2320" spans="1:51" s="146" customFormat="1">
      <c r="A2320" s="128"/>
      <c r="B2320" s="139"/>
      <c r="C2320" s="86"/>
      <c r="D2320" s="86"/>
      <c r="E2320" s="85"/>
      <c r="F2320" s="85"/>
      <c r="G2320" s="85"/>
      <c r="H2320" s="85"/>
      <c r="I2320" s="85"/>
      <c r="J2320" s="85"/>
      <c r="K2320" s="85"/>
      <c r="L2320" s="85"/>
      <c r="M2320" s="85"/>
      <c r="N2320" s="85"/>
      <c r="O2320" s="85"/>
      <c r="P2320" s="85"/>
      <c r="Q2320" s="85"/>
      <c r="R2320" s="85"/>
      <c r="S2320" s="85"/>
      <c r="T2320" s="85"/>
      <c r="U2320" s="85"/>
      <c r="V2320" s="85"/>
      <c r="W2320" s="85"/>
      <c r="X2320" s="85"/>
      <c r="Y2320" s="85"/>
      <c r="Z2320" s="85"/>
      <c r="AA2320" s="85"/>
      <c r="AB2320" s="85"/>
      <c r="AC2320" s="85"/>
      <c r="AD2320" s="85"/>
      <c r="AE2320" s="85"/>
      <c r="AF2320" s="85"/>
      <c r="AG2320" s="85"/>
      <c r="AH2320" s="85"/>
      <c r="AI2320" s="85"/>
      <c r="AJ2320" s="85"/>
      <c r="AK2320" s="85"/>
      <c r="AL2320" s="85"/>
      <c r="AM2320" s="85"/>
      <c r="AN2320" s="85"/>
      <c r="AO2320" s="85"/>
      <c r="AP2320" s="85"/>
      <c r="AQ2320" s="85"/>
      <c r="AR2320" s="85"/>
      <c r="AS2320" s="85"/>
      <c r="AT2320" s="85"/>
      <c r="AU2320" s="85"/>
      <c r="AV2320" s="85"/>
      <c r="AW2320" s="85"/>
      <c r="AX2320" s="85"/>
      <c r="AY2320" s="85"/>
    </row>
    <row r="2321" spans="1:51" s="146" customFormat="1">
      <c r="A2321" s="128"/>
      <c r="B2321" s="139"/>
      <c r="C2321" s="140"/>
      <c r="D2321" s="140"/>
      <c r="E2321" s="85"/>
      <c r="F2321" s="85"/>
      <c r="G2321" s="85"/>
      <c r="H2321" s="85"/>
      <c r="I2321" s="85"/>
      <c r="J2321" s="85"/>
      <c r="K2321" s="85"/>
      <c r="L2321" s="85"/>
      <c r="M2321" s="85"/>
      <c r="N2321" s="85"/>
      <c r="O2321" s="85"/>
      <c r="P2321" s="85"/>
      <c r="Q2321" s="85"/>
      <c r="R2321" s="85"/>
      <c r="S2321" s="85"/>
      <c r="T2321" s="85"/>
      <c r="U2321" s="85"/>
      <c r="V2321" s="85"/>
      <c r="W2321" s="85"/>
      <c r="X2321" s="85"/>
      <c r="Y2321" s="85"/>
      <c r="Z2321" s="85"/>
      <c r="AA2321" s="85"/>
      <c r="AB2321" s="85"/>
      <c r="AC2321" s="85"/>
      <c r="AD2321" s="85"/>
      <c r="AE2321" s="85"/>
      <c r="AF2321" s="85"/>
      <c r="AG2321" s="85"/>
      <c r="AH2321" s="85"/>
      <c r="AI2321" s="85"/>
      <c r="AJ2321" s="85"/>
      <c r="AK2321" s="85"/>
      <c r="AL2321" s="85"/>
      <c r="AM2321" s="85"/>
      <c r="AN2321" s="85"/>
      <c r="AO2321" s="85"/>
      <c r="AP2321" s="85"/>
      <c r="AQ2321" s="85"/>
      <c r="AR2321" s="85"/>
      <c r="AS2321" s="85"/>
      <c r="AT2321" s="85"/>
      <c r="AU2321" s="85"/>
      <c r="AV2321" s="85"/>
      <c r="AW2321" s="85"/>
      <c r="AX2321" s="85"/>
      <c r="AY2321" s="85"/>
    </row>
    <row r="2322" spans="1:51" s="146" customFormat="1">
      <c r="A2322" s="128"/>
      <c r="B2322" s="139"/>
      <c r="C2322" s="86"/>
      <c r="D2322" s="86"/>
      <c r="E2322" s="85"/>
      <c r="F2322" s="85"/>
      <c r="G2322" s="85"/>
      <c r="H2322" s="85"/>
      <c r="I2322" s="85"/>
      <c r="J2322" s="85"/>
      <c r="K2322" s="85"/>
      <c r="L2322" s="85"/>
      <c r="M2322" s="85"/>
      <c r="N2322" s="85"/>
      <c r="O2322" s="85"/>
      <c r="P2322" s="85"/>
      <c r="Q2322" s="85"/>
      <c r="R2322" s="85"/>
      <c r="S2322" s="85"/>
      <c r="T2322" s="85"/>
      <c r="U2322" s="85"/>
      <c r="V2322" s="85"/>
      <c r="W2322" s="85"/>
      <c r="X2322" s="85"/>
      <c r="Y2322" s="85"/>
      <c r="Z2322" s="85"/>
      <c r="AA2322" s="85"/>
      <c r="AB2322" s="85"/>
      <c r="AC2322" s="85"/>
      <c r="AD2322" s="85"/>
      <c r="AE2322" s="85"/>
      <c r="AF2322" s="85"/>
      <c r="AG2322" s="85"/>
      <c r="AH2322" s="85"/>
      <c r="AI2322" s="85"/>
      <c r="AJ2322" s="85"/>
      <c r="AK2322" s="85"/>
      <c r="AL2322" s="85"/>
      <c r="AM2322" s="85"/>
      <c r="AN2322" s="85"/>
      <c r="AO2322" s="85"/>
      <c r="AP2322" s="85"/>
      <c r="AQ2322" s="85"/>
      <c r="AR2322" s="85"/>
      <c r="AS2322" s="85"/>
      <c r="AT2322" s="85"/>
      <c r="AU2322" s="85"/>
      <c r="AV2322" s="85"/>
      <c r="AW2322" s="85"/>
      <c r="AX2322" s="85"/>
      <c r="AY2322" s="85"/>
    </row>
    <row r="2323" spans="1:51">
      <c r="B2323" s="139"/>
    </row>
    <row r="2324" spans="1:51">
      <c r="B2324" s="139"/>
    </row>
    <row r="2325" spans="1:51">
      <c r="B2325" s="141"/>
    </row>
    <row r="2326" spans="1:51">
      <c r="B2326" s="129"/>
    </row>
    <row r="2327" spans="1:51">
      <c r="B2327" s="129"/>
    </row>
    <row r="2328" spans="1:51">
      <c r="B2328" s="129"/>
    </row>
    <row r="2329" spans="1:51">
      <c r="B2329" s="137"/>
      <c r="C2329" s="140"/>
      <c r="D2329" s="140"/>
    </row>
    <row r="2330" spans="1:51">
      <c r="B2330" s="138"/>
    </row>
    <row r="2331" spans="1:51">
      <c r="B2331" s="129"/>
    </row>
    <row r="2332" spans="1:51">
      <c r="B2332" s="129"/>
    </row>
    <row r="2333" spans="1:51">
      <c r="B2333" s="141"/>
    </row>
    <row r="2334" spans="1:51" ht="15">
      <c r="B2334" s="129"/>
      <c r="C2334" s="142"/>
      <c r="D2334" s="142"/>
    </row>
    <row r="2335" spans="1:51" ht="15">
      <c r="B2335" s="129"/>
      <c r="C2335" s="142"/>
      <c r="D2335" s="142"/>
    </row>
    <row r="2336" spans="1:51">
      <c r="B2336" s="137"/>
    </row>
    <row r="2337" spans="1:4">
      <c r="B2337" s="138"/>
    </row>
    <row r="2338" spans="1:4" ht="15.75">
      <c r="B2338" s="143"/>
    </row>
    <row r="2339" spans="1:4" s="144" customFormat="1" ht="15.75">
      <c r="A2339" s="128"/>
      <c r="B2339" s="143"/>
      <c r="C2339" s="86"/>
      <c r="D2339" s="86"/>
    </row>
    <row r="2340" spans="1:4" s="144" customFormat="1" ht="12.95" customHeight="1">
      <c r="A2340" s="145"/>
      <c r="B2340" s="138"/>
      <c r="C2340" s="86"/>
      <c r="D2340" s="86"/>
    </row>
    <row r="2341" spans="1:4" ht="15.75">
      <c r="A2341" s="145"/>
      <c r="B2341" s="129"/>
    </row>
    <row r="2342" spans="1:4">
      <c r="B2342" s="129"/>
    </row>
    <row r="2343" spans="1:4">
      <c r="B2343" s="129"/>
    </row>
    <row r="2344" spans="1:4">
      <c r="B2344" s="129"/>
    </row>
    <row r="2345" spans="1:4">
      <c r="B2345" s="129"/>
    </row>
    <row r="2346" spans="1:4">
      <c r="B2346" s="129"/>
    </row>
    <row r="2347" spans="1:4">
      <c r="B2347" s="129"/>
    </row>
    <row r="2348" spans="1:4">
      <c r="B2348" s="129"/>
    </row>
    <row r="2349" spans="1:4">
      <c r="B2349" s="129"/>
    </row>
    <row r="2350" spans="1:4">
      <c r="B2350" s="129"/>
    </row>
    <row r="2351" spans="1:4">
      <c r="B2351" s="129"/>
    </row>
    <row r="2352" spans="1:4">
      <c r="B2352" s="129"/>
    </row>
    <row r="2353" spans="1:51">
      <c r="B2353" s="129"/>
    </row>
    <row r="2354" spans="1:51">
      <c r="B2354" s="129"/>
    </row>
    <row r="2355" spans="1:51" s="146" customFormat="1">
      <c r="A2355" s="128"/>
      <c r="B2355" s="129"/>
      <c r="C2355" s="86"/>
      <c r="D2355" s="86"/>
      <c r="E2355" s="85"/>
      <c r="F2355" s="85"/>
      <c r="G2355" s="85"/>
      <c r="H2355" s="85"/>
      <c r="I2355" s="85"/>
      <c r="J2355" s="85"/>
      <c r="K2355" s="85"/>
      <c r="L2355" s="85"/>
      <c r="M2355" s="85"/>
      <c r="N2355" s="85"/>
      <c r="O2355" s="85"/>
      <c r="P2355" s="85"/>
      <c r="Q2355" s="85"/>
      <c r="R2355" s="85"/>
      <c r="S2355" s="85"/>
      <c r="T2355" s="85"/>
      <c r="U2355" s="85"/>
      <c r="V2355" s="85"/>
      <c r="W2355" s="85"/>
      <c r="X2355" s="85"/>
      <c r="Y2355" s="85"/>
      <c r="Z2355" s="85"/>
      <c r="AA2355" s="85"/>
      <c r="AB2355" s="85"/>
      <c r="AC2355" s="85"/>
      <c r="AD2355" s="85"/>
      <c r="AE2355" s="85"/>
      <c r="AF2355" s="85"/>
      <c r="AG2355" s="85"/>
      <c r="AH2355" s="85"/>
      <c r="AI2355" s="85"/>
      <c r="AJ2355" s="85"/>
      <c r="AK2355" s="85"/>
      <c r="AL2355" s="85"/>
      <c r="AM2355" s="85"/>
      <c r="AN2355" s="85"/>
      <c r="AO2355" s="85"/>
      <c r="AP2355" s="85"/>
      <c r="AQ2355" s="85"/>
      <c r="AR2355" s="85"/>
      <c r="AS2355" s="85"/>
      <c r="AT2355" s="85"/>
      <c r="AU2355" s="85"/>
      <c r="AV2355" s="85"/>
      <c r="AW2355" s="85"/>
      <c r="AX2355" s="85"/>
      <c r="AY2355" s="85"/>
    </row>
    <row r="2356" spans="1:51" s="146" customFormat="1">
      <c r="A2356" s="128"/>
      <c r="B2356" s="129"/>
      <c r="C2356" s="86"/>
      <c r="D2356" s="86"/>
      <c r="E2356" s="85"/>
      <c r="F2356" s="85"/>
      <c r="G2356" s="85"/>
      <c r="H2356" s="85"/>
      <c r="I2356" s="85"/>
      <c r="J2356" s="85"/>
      <c r="K2356" s="85"/>
      <c r="L2356" s="85"/>
      <c r="M2356" s="85"/>
      <c r="N2356" s="85"/>
      <c r="O2356" s="85"/>
      <c r="P2356" s="85"/>
      <c r="Q2356" s="85"/>
      <c r="R2356" s="85"/>
      <c r="S2356" s="85"/>
      <c r="T2356" s="85"/>
      <c r="U2356" s="85"/>
      <c r="V2356" s="85"/>
      <c r="W2356" s="85"/>
      <c r="X2356" s="85"/>
      <c r="Y2356" s="85"/>
      <c r="Z2356" s="85"/>
      <c r="AA2356" s="85"/>
      <c r="AB2356" s="85"/>
      <c r="AC2356" s="85"/>
      <c r="AD2356" s="85"/>
      <c r="AE2356" s="85"/>
      <c r="AF2356" s="85"/>
      <c r="AG2356" s="85"/>
      <c r="AH2356" s="85"/>
      <c r="AI2356" s="85"/>
      <c r="AJ2356" s="85"/>
      <c r="AK2356" s="85"/>
      <c r="AL2356" s="85"/>
      <c r="AM2356" s="85"/>
      <c r="AN2356" s="85"/>
      <c r="AO2356" s="85"/>
      <c r="AP2356" s="85"/>
      <c r="AQ2356" s="85"/>
      <c r="AR2356" s="85"/>
      <c r="AS2356" s="85"/>
      <c r="AT2356" s="85"/>
      <c r="AU2356" s="85"/>
      <c r="AV2356" s="85"/>
      <c r="AW2356" s="85"/>
      <c r="AX2356" s="85"/>
      <c r="AY2356" s="85"/>
    </row>
    <row r="2357" spans="1:51" s="146" customFormat="1">
      <c r="A2357" s="128"/>
      <c r="B2357" s="129"/>
      <c r="C2357" s="86"/>
      <c r="D2357" s="86"/>
      <c r="E2357" s="85"/>
      <c r="F2357" s="85"/>
      <c r="G2357" s="85"/>
      <c r="H2357" s="85"/>
      <c r="I2357" s="85"/>
      <c r="J2357" s="85"/>
      <c r="K2357" s="85"/>
      <c r="L2357" s="85"/>
      <c r="M2357" s="85"/>
      <c r="N2357" s="85"/>
      <c r="O2357" s="85"/>
      <c r="P2357" s="85"/>
      <c r="Q2357" s="85"/>
      <c r="R2357" s="85"/>
      <c r="S2357" s="85"/>
      <c r="T2357" s="85"/>
      <c r="U2357" s="85"/>
      <c r="V2357" s="85"/>
      <c r="W2357" s="85"/>
      <c r="X2357" s="85"/>
      <c r="Y2357" s="85"/>
      <c r="Z2357" s="85"/>
      <c r="AA2357" s="85"/>
      <c r="AB2357" s="85"/>
      <c r="AC2357" s="85"/>
      <c r="AD2357" s="85"/>
      <c r="AE2357" s="85"/>
      <c r="AF2357" s="85"/>
      <c r="AG2357" s="85"/>
      <c r="AH2357" s="85"/>
      <c r="AI2357" s="85"/>
      <c r="AJ2357" s="85"/>
      <c r="AK2357" s="85"/>
      <c r="AL2357" s="85"/>
      <c r="AM2357" s="85"/>
      <c r="AN2357" s="85"/>
      <c r="AO2357" s="85"/>
      <c r="AP2357" s="85"/>
      <c r="AQ2357" s="85"/>
      <c r="AR2357" s="85"/>
      <c r="AS2357" s="85"/>
      <c r="AT2357" s="85"/>
      <c r="AU2357" s="85"/>
      <c r="AV2357" s="85"/>
      <c r="AW2357" s="85"/>
      <c r="AX2357" s="85"/>
      <c r="AY2357" s="85"/>
    </row>
    <row r="2358" spans="1:51" s="146" customFormat="1">
      <c r="A2358" s="128"/>
      <c r="B2358" s="129"/>
      <c r="C2358" s="86"/>
      <c r="D2358" s="86"/>
      <c r="E2358" s="85"/>
      <c r="F2358" s="85"/>
      <c r="G2358" s="85"/>
      <c r="H2358" s="85"/>
      <c r="I2358" s="85"/>
      <c r="J2358" s="85"/>
      <c r="K2358" s="85"/>
      <c r="L2358" s="85"/>
      <c r="M2358" s="85"/>
      <c r="N2358" s="85"/>
      <c r="O2358" s="85"/>
      <c r="P2358" s="85"/>
      <c r="Q2358" s="85"/>
      <c r="R2358" s="85"/>
      <c r="S2358" s="85"/>
      <c r="T2358" s="85"/>
      <c r="U2358" s="85"/>
      <c r="V2358" s="85"/>
      <c r="W2358" s="85"/>
      <c r="X2358" s="85"/>
      <c r="Y2358" s="85"/>
      <c r="Z2358" s="85"/>
      <c r="AA2358" s="85"/>
      <c r="AB2358" s="85"/>
      <c r="AC2358" s="85"/>
      <c r="AD2358" s="85"/>
      <c r="AE2358" s="85"/>
      <c r="AF2358" s="85"/>
      <c r="AG2358" s="85"/>
      <c r="AH2358" s="85"/>
      <c r="AI2358" s="85"/>
      <c r="AJ2358" s="85"/>
      <c r="AK2358" s="85"/>
      <c r="AL2358" s="85"/>
      <c r="AM2358" s="85"/>
      <c r="AN2358" s="85"/>
      <c r="AO2358" s="85"/>
      <c r="AP2358" s="85"/>
      <c r="AQ2358" s="85"/>
      <c r="AR2358" s="85"/>
      <c r="AS2358" s="85"/>
      <c r="AT2358" s="85"/>
      <c r="AU2358" s="85"/>
      <c r="AV2358" s="85"/>
      <c r="AW2358" s="85"/>
      <c r="AX2358" s="85"/>
      <c r="AY2358" s="85"/>
    </row>
    <row r="2359" spans="1:51" s="146" customFormat="1">
      <c r="A2359" s="128"/>
      <c r="B2359" s="129"/>
      <c r="C2359" s="86"/>
      <c r="D2359" s="86"/>
      <c r="E2359" s="85"/>
      <c r="F2359" s="85"/>
      <c r="G2359" s="85"/>
      <c r="H2359" s="85"/>
      <c r="I2359" s="85"/>
      <c r="J2359" s="85"/>
      <c r="K2359" s="85"/>
      <c r="L2359" s="85"/>
      <c r="M2359" s="85"/>
      <c r="N2359" s="85"/>
      <c r="O2359" s="85"/>
      <c r="P2359" s="85"/>
      <c r="Q2359" s="85"/>
      <c r="R2359" s="85"/>
      <c r="S2359" s="85"/>
      <c r="T2359" s="85"/>
      <c r="U2359" s="85"/>
      <c r="V2359" s="85"/>
      <c r="W2359" s="85"/>
      <c r="X2359" s="85"/>
      <c r="Y2359" s="85"/>
      <c r="Z2359" s="85"/>
      <c r="AA2359" s="85"/>
      <c r="AB2359" s="85"/>
      <c r="AC2359" s="85"/>
      <c r="AD2359" s="85"/>
      <c r="AE2359" s="85"/>
      <c r="AF2359" s="85"/>
      <c r="AG2359" s="85"/>
      <c r="AH2359" s="85"/>
      <c r="AI2359" s="85"/>
      <c r="AJ2359" s="85"/>
      <c r="AK2359" s="85"/>
      <c r="AL2359" s="85"/>
      <c r="AM2359" s="85"/>
      <c r="AN2359" s="85"/>
      <c r="AO2359" s="85"/>
      <c r="AP2359" s="85"/>
      <c r="AQ2359" s="85"/>
      <c r="AR2359" s="85"/>
      <c r="AS2359" s="85"/>
      <c r="AT2359" s="85"/>
      <c r="AU2359" s="85"/>
      <c r="AV2359" s="85"/>
      <c r="AW2359" s="85"/>
      <c r="AX2359" s="85"/>
      <c r="AY2359" s="85"/>
    </row>
    <row r="2360" spans="1:51" s="146" customFormat="1">
      <c r="A2360" s="128"/>
      <c r="B2360" s="129"/>
      <c r="C2360" s="86"/>
      <c r="D2360" s="86"/>
      <c r="E2360" s="85"/>
      <c r="F2360" s="85"/>
      <c r="G2360" s="85"/>
      <c r="H2360" s="85"/>
      <c r="I2360" s="85"/>
      <c r="J2360" s="85"/>
      <c r="K2360" s="85"/>
      <c r="L2360" s="85"/>
      <c r="M2360" s="85"/>
      <c r="N2360" s="85"/>
      <c r="O2360" s="85"/>
      <c r="P2360" s="85"/>
      <c r="Q2360" s="85"/>
      <c r="R2360" s="85"/>
      <c r="S2360" s="85"/>
      <c r="T2360" s="85"/>
      <c r="U2360" s="85"/>
      <c r="V2360" s="85"/>
      <c r="W2360" s="85"/>
      <c r="X2360" s="85"/>
      <c r="Y2360" s="85"/>
      <c r="Z2360" s="85"/>
      <c r="AA2360" s="85"/>
      <c r="AB2360" s="85"/>
      <c r="AC2360" s="85"/>
      <c r="AD2360" s="85"/>
      <c r="AE2360" s="85"/>
      <c r="AF2360" s="85"/>
      <c r="AG2360" s="85"/>
      <c r="AH2360" s="85"/>
      <c r="AI2360" s="85"/>
      <c r="AJ2360" s="85"/>
      <c r="AK2360" s="85"/>
      <c r="AL2360" s="85"/>
      <c r="AM2360" s="85"/>
      <c r="AN2360" s="85"/>
      <c r="AO2360" s="85"/>
      <c r="AP2360" s="85"/>
      <c r="AQ2360" s="85"/>
      <c r="AR2360" s="85"/>
      <c r="AS2360" s="85"/>
      <c r="AT2360" s="85"/>
      <c r="AU2360" s="85"/>
      <c r="AV2360" s="85"/>
      <c r="AW2360" s="85"/>
      <c r="AX2360" s="85"/>
      <c r="AY2360" s="85"/>
    </row>
    <row r="2361" spans="1:51" s="146" customFormat="1">
      <c r="A2361" s="128"/>
      <c r="B2361" s="129"/>
      <c r="C2361" s="86"/>
      <c r="D2361" s="86"/>
      <c r="E2361" s="85"/>
      <c r="F2361" s="85"/>
      <c r="G2361" s="85"/>
      <c r="H2361" s="85"/>
      <c r="I2361" s="85"/>
      <c r="J2361" s="85"/>
      <c r="K2361" s="85"/>
      <c r="L2361" s="85"/>
      <c r="M2361" s="85"/>
      <c r="N2361" s="85"/>
      <c r="O2361" s="85"/>
      <c r="P2361" s="85"/>
      <c r="Q2361" s="85"/>
      <c r="R2361" s="85"/>
      <c r="S2361" s="85"/>
      <c r="T2361" s="85"/>
      <c r="U2361" s="85"/>
      <c r="V2361" s="85"/>
      <c r="W2361" s="85"/>
      <c r="X2361" s="85"/>
      <c r="Y2361" s="85"/>
      <c r="Z2361" s="85"/>
      <c r="AA2361" s="85"/>
      <c r="AB2361" s="85"/>
      <c r="AC2361" s="85"/>
      <c r="AD2361" s="85"/>
      <c r="AE2361" s="85"/>
      <c r="AF2361" s="85"/>
      <c r="AG2361" s="85"/>
      <c r="AH2361" s="85"/>
      <c r="AI2361" s="85"/>
      <c r="AJ2361" s="85"/>
      <c r="AK2361" s="85"/>
      <c r="AL2361" s="85"/>
      <c r="AM2361" s="85"/>
      <c r="AN2361" s="85"/>
      <c r="AO2361" s="85"/>
      <c r="AP2361" s="85"/>
      <c r="AQ2361" s="85"/>
      <c r="AR2361" s="85"/>
      <c r="AS2361" s="85"/>
      <c r="AT2361" s="85"/>
      <c r="AU2361" s="85"/>
      <c r="AV2361" s="85"/>
      <c r="AW2361" s="85"/>
      <c r="AX2361" s="85"/>
      <c r="AY2361" s="85"/>
    </row>
    <row r="2362" spans="1:51" s="146" customFormat="1">
      <c r="A2362" s="128"/>
      <c r="B2362" s="129"/>
      <c r="C2362" s="86"/>
      <c r="D2362" s="86"/>
      <c r="E2362" s="85"/>
      <c r="F2362" s="85"/>
      <c r="G2362" s="85"/>
      <c r="H2362" s="85"/>
      <c r="I2362" s="85"/>
      <c r="J2362" s="85"/>
      <c r="K2362" s="85"/>
      <c r="L2362" s="85"/>
      <c r="M2362" s="85"/>
      <c r="N2362" s="85"/>
      <c r="O2362" s="85"/>
      <c r="P2362" s="85"/>
      <c r="Q2362" s="85"/>
      <c r="R2362" s="85"/>
      <c r="S2362" s="85"/>
      <c r="T2362" s="85"/>
      <c r="U2362" s="85"/>
      <c r="V2362" s="85"/>
      <c r="W2362" s="85"/>
      <c r="X2362" s="85"/>
      <c r="Y2362" s="85"/>
      <c r="Z2362" s="85"/>
      <c r="AA2362" s="85"/>
      <c r="AB2362" s="85"/>
      <c r="AC2362" s="85"/>
      <c r="AD2362" s="85"/>
      <c r="AE2362" s="85"/>
      <c r="AF2362" s="85"/>
      <c r="AG2362" s="85"/>
      <c r="AH2362" s="85"/>
      <c r="AI2362" s="85"/>
      <c r="AJ2362" s="85"/>
      <c r="AK2362" s="85"/>
      <c r="AL2362" s="85"/>
      <c r="AM2362" s="85"/>
      <c r="AN2362" s="85"/>
      <c r="AO2362" s="85"/>
      <c r="AP2362" s="85"/>
      <c r="AQ2362" s="85"/>
      <c r="AR2362" s="85"/>
      <c r="AS2362" s="85"/>
      <c r="AT2362" s="85"/>
      <c r="AU2362" s="85"/>
      <c r="AV2362" s="85"/>
      <c r="AW2362" s="85"/>
      <c r="AX2362" s="85"/>
      <c r="AY2362" s="85"/>
    </row>
    <row r="2363" spans="1:51" s="146" customFormat="1">
      <c r="A2363" s="128"/>
      <c r="B2363" s="129"/>
      <c r="C2363" s="86"/>
      <c r="D2363" s="86"/>
      <c r="E2363" s="85"/>
      <c r="F2363" s="85"/>
      <c r="G2363" s="85"/>
      <c r="H2363" s="85"/>
      <c r="I2363" s="85"/>
      <c r="J2363" s="85"/>
      <c r="K2363" s="85"/>
      <c r="L2363" s="85"/>
      <c r="M2363" s="85"/>
      <c r="N2363" s="85"/>
      <c r="O2363" s="85"/>
      <c r="P2363" s="85"/>
      <c r="Q2363" s="85"/>
      <c r="R2363" s="85"/>
      <c r="S2363" s="85"/>
      <c r="T2363" s="85"/>
      <c r="U2363" s="85"/>
      <c r="V2363" s="85"/>
      <c r="W2363" s="85"/>
      <c r="X2363" s="85"/>
      <c r="Y2363" s="85"/>
      <c r="Z2363" s="85"/>
      <c r="AA2363" s="85"/>
      <c r="AB2363" s="85"/>
      <c r="AC2363" s="85"/>
      <c r="AD2363" s="85"/>
      <c r="AE2363" s="85"/>
      <c r="AF2363" s="85"/>
      <c r="AG2363" s="85"/>
      <c r="AH2363" s="85"/>
      <c r="AI2363" s="85"/>
      <c r="AJ2363" s="85"/>
      <c r="AK2363" s="85"/>
      <c r="AL2363" s="85"/>
      <c r="AM2363" s="85"/>
      <c r="AN2363" s="85"/>
      <c r="AO2363" s="85"/>
      <c r="AP2363" s="85"/>
      <c r="AQ2363" s="85"/>
      <c r="AR2363" s="85"/>
      <c r="AS2363" s="85"/>
      <c r="AT2363" s="85"/>
      <c r="AU2363" s="85"/>
      <c r="AV2363" s="85"/>
      <c r="AW2363" s="85"/>
      <c r="AX2363" s="85"/>
      <c r="AY2363" s="85"/>
    </row>
    <row r="2364" spans="1:51" s="146" customFormat="1">
      <c r="A2364" s="128"/>
      <c r="B2364" s="129"/>
      <c r="C2364" s="86"/>
      <c r="D2364" s="86"/>
      <c r="E2364" s="85"/>
      <c r="F2364" s="85"/>
      <c r="G2364" s="85"/>
      <c r="H2364" s="85"/>
      <c r="I2364" s="85"/>
      <c r="J2364" s="85"/>
      <c r="K2364" s="85"/>
      <c r="L2364" s="85"/>
      <c r="M2364" s="85"/>
      <c r="N2364" s="85"/>
      <c r="O2364" s="85"/>
      <c r="P2364" s="85"/>
      <c r="Q2364" s="85"/>
      <c r="R2364" s="85"/>
      <c r="S2364" s="85"/>
      <c r="T2364" s="85"/>
      <c r="U2364" s="85"/>
      <c r="V2364" s="85"/>
      <c r="W2364" s="85"/>
      <c r="X2364" s="85"/>
      <c r="Y2364" s="85"/>
      <c r="Z2364" s="85"/>
      <c r="AA2364" s="85"/>
      <c r="AB2364" s="85"/>
      <c r="AC2364" s="85"/>
      <c r="AD2364" s="85"/>
      <c r="AE2364" s="85"/>
      <c r="AF2364" s="85"/>
      <c r="AG2364" s="85"/>
      <c r="AH2364" s="85"/>
      <c r="AI2364" s="85"/>
      <c r="AJ2364" s="85"/>
      <c r="AK2364" s="85"/>
      <c r="AL2364" s="85"/>
      <c r="AM2364" s="85"/>
      <c r="AN2364" s="85"/>
      <c r="AO2364" s="85"/>
      <c r="AP2364" s="85"/>
      <c r="AQ2364" s="85"/>
      <c r="AR2364" s="85"/>
      <c r="AS2364" s="85"/>
      <c r="AT2364" s="85"/>
      <c r="AU2364" s="85"/>
      <c r="AV2364" s="85"/>
      <c r="AW2364" s="85"/>
      <c r="AX2364" s="85"/>
      <c r="AY2364" s="85"/>
    </row>
    <row r="2365" spans="1:51" s="146" customFormat="1">
      <c r="A2365" s="128"/>
      <c r="B2365" s="129"/>
      <c r="C2365" s="86"/>
      <c r="D2365" s="86"/>
      <c r="E2365" s="85"/>
      <c r="F2365" s="85"/>
      <c r="G2365" s="85"/>
      <c r="H2365" s="85"/>
      <c r="I2365" s="85"/>
      <c r="J2365" s="85"/>
      <c r="K2365" s="85"/>
      <c r="L2365" s="85"/>
      <c r="M2365" s="85"/>
      <c r="N2365" s="85"/>
      <c r="O2365" s="85"/>
      <c r="P2365" s="85"/>
      <c r="Q2365" s="85"/>
      <c r="R2365" s="85"/>
      <c r="S2365" s="85"/>
      <c r="T2365" s="85"/>
      <c r="U2365" s="85"/>
      <c r="V2365" s="85"/>
      <c r="W2365" s="85"/>
      <c r="X2365" s="85"/>
      <c r="Y2365" s="85"/>
      <c r="Z2365" s="85"/>
      <c r="AA2365" s="85"/>
      <c r="AB2365" s="85"/>
      <c r="AC2365" s="85"/>
      <c r="AD2365" s="85"/>
      <c r="AE2365" s="85"/>
      <c r="AF2365" s="85"/>
      <c r="AG2365" s="85"/>
      <c r="AH2365" s="85"/>
      <c r="AI2365" s="85"/>
      <c r="AJ2365" s="85"/>
      <c r="AK2365" s="85"/>
      <c r="AL2365" s="85"/>
      <c r="AM2365" s="85"/>
      <c r="AN2365" s="85"/>
      <c r="AO2365" s="85"/>
      <c r="AP2365" s="85"/>
      <c r="AQ2365" s="85"/>
      <c r="AR2365" s="85"/>
      <c r="AS2365" s="85"/>
      <c r="AT2365" s="85"/>
      <c r="AU2365" s="85"/>
      <c r="AV2365" s="85"/>
      <c r="AW2365" s="85"/>
      <c r="AX2365" s="85"/>
      <c r="AY2365" s="85"/>
    </row>
    <row r="2366" spans="1:51" s="146" customFormat="1">
      <c r="A2366" s="128"/>
      <c r="B2366" s="129"/>
      <c r="C2366" s="86"/>
      <c r="D2366" s="86"/>
      <c r="E2366" s="85"/>
      <c r="F2366" s="85"/>
      <c r="G2366" s="85"/>
      <c r="H2366" s="85"/>
      <c r="I2366" s="85"/>
      <c r="J2366" s="85"/>
      <c r="K2366" s="85"/>
      <c r="L2366" s="85"/>
      <c r="M2366" s="85"/>
      <c r="N2366" s="85"/>
      <c r="O2366" s="85"/>
      <c r="P2366" s="85"/>
      <c r="Q2366" s="85"/>
      <c r="R2366" s="85"/>
      <c r="S2366" s="85"/>
      <c r="T2366" s="85"/>
      <c r="U2366" s="85"/>
      <c r="V2366" s="85"/>
      <c r="W2366" s="85"/>
      <c r="X2366" s="85"/>
      <c r="Y2366" s="85"/>
      <c r="Z2366" s="85"/>
      <c r="AA2366" s="85"/>
      <c r="AB2366" s="85"/>
      <c r="AC2366" s="85"/>
      <c r="AD2366" s="85"/>
      <c r="AE2366" s="85"/>
      <c r="AF2366" s="85"/>
      <c r="AG2366" s="85"/>
      <c r="AH2366" s="85"/>
      <c r="AI2366" s="85"/>
      <c r="AJ2366" s="85"/>
      <c r="AK2366" s="85"/>
      <c r="AL2366" s="85"/>
      <c r="AM2366" s="85"/>
      <c r="AN2366" s="85"/>
      <c r="AO2366" s="85"/>
      <c r="AP2366" s="85"/>
      <c r="AQ2366" s="85"/>
      <c r="AR2366" s="85"/>
      <c r="AS2366" s="85"/>
      <c r="AT2366" s="85"/>
      <c r="AU2366" s="85"/>
      <c r="AV2366" s="85"/>
      <c r="AW2366" s="85"/>
      <c r="AX2366" s="85"/>
      <c r="AY2366" s="85"/>
    </row>
    <row r="2367" spans="1:51" s="146" customFormat="1">
      <c r="A2367" s="128"/>
      <c r="B2367" s="129"/>
      <c r="C2367" s="86"/>
      <c r="D2367" s="86"/>
      <c r="E2367" s="85"/>
      <c r="F2367" s="85"/>
      <c r="G2367" s="85"/>
      <c r="H2367" s="85"/>
      <c r="I2367" s="85"/>
      <c r="J2367" s="85"/>
      <c r="K2367" s="85"/>
      <c r="L2367" s="85"/>
      <c r="M2367" s="85"/>
      <c r="N2367" s="85"/>
      <c r="O2367" s="85"/>
      <c r="P2367" s="85"/>
      <c r="Q2367" s="85"/>
      <c r="R2367" s="85"/>
      <c r="S2367" s="85"/>
      <c r="T2367" s="85"/>
      <c r="U2367" s="85"/>
      <c r="V2367" s="85"/>
      <c r="W2367" s="85"/>
      <c r="X2367" s="85"/>
      <c r="Y2367" s="85"/>
      <c r="Z2367" s="85"/>
      <c r="AA2367" s="85"/>
      <c r="AB2367" s="85"/>
      <c r="AC2367" s="85"/>
      <c r="AD2367" s="85"/>
      <c r="AE2367" s="85"/>
      <c r="AF2367" s="85"/>
      <c r="AG2367" s="85"/>
      <c r="AH2367" s="85"/>
      <c r="AI2367" s="85"/>
      <c r="AJ2367" s="85"/>
      <c r="AK2367" s="85"/>
      <c r="AL2367" s="85"/>
      <c r="AM2367" s="85"/>
      <c r="AN2367" s="85"/>
      <c r="AO2367" s="85"/>
      <c r="AP2367" s="85"/>
      <c r="AQ2367" s="85"/>
      <c r="AR2367" s="85"/>
      <c r="AS2367" s="85"/>
      <c r="AT2367" s="85"/>
      <c r="AU2367" s="85"/>
      <c r="AV2367" s="85"/>
      <c r="AW2367" s="85"/>
      <c r="AX2367" s="85"/>
      <c r="AY2367" s="85"/>
    </row>
    <row r="2368" spans="1:51" s="146" customFormat="1">
      <c r="A2368" s="128"/>
      <c r="B2368" s="129"/>
      <c r="C2368" s="86"/>
      <c r="D2368" s="86"/>
      <c r="E2368" s="85"/>
      <c r="F2368" s="85"/>
      <c r="G2368" s="85"/>
      <c r="H2368" s="85"/>
      <c r="I2368" s="85"/>
      <c r="J2368" s="85"/>
      <c r="K2368" s="85"/>
      <c r="L2368" s="85"/>
      <c r="M2368" s="85"/>
      <c r="N2368" s="85"/>
      <c r="O2368" s="85"/>
      <c r="P2368" s="85"/>
      <c r="Q2368" s="85"/>
      <c r="R2368" s="85"/>
      <c r="S2368" s="85"/>
      <c r="T2368" s="85"/>
      <c r="U2368" s="85"/>
      <c r="V2368" s="85"/>
      <c r="W2368" s="85"/>
      <c r="X2368" s="85"/>
      <c r="Y2368" s="85"/>
      <c r="Z2368" s="85"/>
      <c r="AA2368" s="85"/>
      <c r="AB2368" s="85"/>
      <c r="AC2368" s="85"/>
      <c r="AD2368" s="85"/>
      <c r="AE2368" s="85"/>
      <c r="AF2368" s="85"/>
      <c r="AG2368" s="85"/>
      <c r="AH2368" s="85"/>
      <c r="AI2368" s="85"/>
      <c r="AJ2368" s="85"/>
      <c r="AK2368" s="85"/>
      <c r="AL2368" s="85"/>
      <c r="AM2368" s="85"/>
      <c r="AN2368" s="85"/>
      <c r="AO2368" s="85"/>
      <c r="AP2368" s="85"/>
      <c r="AQ2368" s="85"/>
      <c r="AR2368" s="85"/>
      <c r="AS2368" s="85"/>
      <c r="AT2368" s="85"/>
      <c r="AU2368" s="85"/>
      <c r="AV2368" s="85"/>
      <c r="AW2368" s="85"/>
      <c r="AX2368" s="85"/>
      <c r="AY2368" s="85"/>
    </row>
    <row r="2369" spans="1:51" s="146" customFormat="1">
      <c r="A2369" s="128"/>
      <c r="B2369" s="129"/>
      <c r="C2369" s="86"/>
      <c r="D2369" s="86"/>
      <c r="E2369" s="85"/>
      <c r="F2369" s="85"/>
      <c r="G2369" s="85"/>
      <c r="H2369" s="85"/>
      <c r="I2369" s="85"/>
      <c r="J2369" s="85"/>
      <c r="K2369" s="85"/>
      <c r="L2369" s="85"/>
      <c r="M2369" s="85"/>
      <c r="N2369" s="85"/>
      <c r="O2369" s="85"/>
      <c r="P2369" s="85"/>
      <c r="Q2369" s="85"/>
      <c r="R2369" s="85"/>
      <c r="S2369" s="85"/>
      <c r="T2369" s="85"/>
      <c r="U2369" s="85"/>
      <c r="V2369" s="85"/>
      <c r="W2369" s="85"/>
      <c r="X2369" s="85"/>
      <c r="Y2369" s="85"/>
      <c r="Z2369" s="85"/>
      <c r="AA2369" s="85"/>
      <c r="AB2369" s="85"/>
      <c r="AC2369" s="85"/>
      <c r="AD2369" s="85"/>
      <c r="AE2369" s="85"/>
      <c r="AF2369" s="85"/>
      <c r="AG2369" s="85"/>
      <c r="AH2369" s="85"/>
      <c r="AI2369" s="85"/>
      <c r="AJ2369" s="85"/>
      <c r="AK2369" s="85"/>
      <c r="AL2369" s="85"/>
      <c r="AM2369" s="85"/>
      <c r="AN2369" s="85"/>
      <c r="AO2369" s="85"/>
      <c r="AP2369" s="85"/>
      <c r="AQ2369" s="85"/>
      <c r="AR2369" s="85"/>
      <c r="AS2369" s="85"/>
      <c r="AT2369" s="85"/>
      <c r="AU2369" s="85"/>
      <c r="AV2369" s="85"/>
      <c r="AW2369" s="85"/>
      <c r="AX2369" s="85"/>
      <c r="AY2369" s="85"/>
    </row>
    <row r="2370" spans="1:51" s="146" customFormat="1">
      <c r="A2370" s="128"/>
      <c r="B2370" s="129"/>
      <c r="C2370" s="86"/>
      <c r="D2370" s="86"/>
      <c r="E2370" s="85"/>
      <c r="F2370" s="85"/>
      <c r="G2370" s="85"/>
      <c r="H2370" s="85"/>
      <c r="I2370" s="85"/>
      <c r="J2370" s="85"/>
      <c r="K2370" s="85"/>
      <c r="L2370" s="85"/>
      <c r="M2370" s="85"/>
      <c r="N2370" s="85"/>
      <c r="O2370" s="85"/>
      <c r="P2370" s="85"/>
      <c r="Q2370" s="85"/>
      <c r="R2370" s="85"/>
      <c r="S2370" s="85"/>
      <c r="T2370" s="85"/>
      <c r="U2370" s="85"/>
      <c r="V2370" s="85"/>
      <c r="W2370" s="85"/>
      <c r="X2370" s="85"/>
      <c r="Y2370" s="85"/>
      <c r="Z2370" s="85"/>
      <c r="AA2370" s="85"/>
      <c r="AB2370" s="85"/>
      <c r="AC2370" s="85"/>
      <c r="AD2370" s="85"/>
      <c r="AE2370" s="85"/>
      <c r="AF2370" s="85"/>
      <c r="AG2370" s="85"/>
      <c r="AH2370" s="85"/>
      <c r="AI2370" s="85"/>
      <c r="AJ2370" s="85"/>
      <c r="AK2370" s="85"/>
      <c r="AL2370" s="85"/>
      <c r="AM2370" s="85"/>
      <c r="AN2370" s="85"/>
      <c r="AO2370" s="85"/>
      <c r="AP2370" s="85"/>
      <c r="AQ2370" s="85"/>
      <c r="AR2370" s="85"/>
      <c r="AS2370" s="85"/>
      <c r="AT2370" s="85"/>
      <c r="AU2370" s="85"/>
      <c r="AV2370" s="85"/>
      <c r="AW2370" s="85"/>
      <c r="AX2370" s="85"/>
      <c r="AY2370" s="85"/>
    </row>
    <row r="2371" spans="1:51">
      <c r="B2371" s="129"/>
    </row>
    <row r="2372" spans="1:51">
      <c r="B2372" s="129"/>
    </row>
    <row r="2373" spans="1:51">
      <c r="B2373" s="129"/>
    </row>
    <row r="2374" spans="1:51">
      <c r="B2374" s="129"/>
      <c r="C2374" s="140"/>
      <c r="D2374" s="140"/>
    </row>
    <row r="2375" spans="1:51">
      <c r="B2375" s="129"/>
    </row>
    <row r="2376" spans="1:51">
      <c r="B2376" s="129"/>
    </row>
    <row r="2377" spans="1:51">
      <c r="B2377" s="129"/>
    </row>
    <row r="2378" spans="1:51">
      <c r="B2378" s="141"/>
    </row>
    <row r="2379" spans="1:51">
      <c r="B2379" s="141"/>
    </row>
    <row r="2380" spans="1:51">
      <c r="B2380" s="141"/>
    </row>
    <row r="2381" spans="1:51">
      <c r="B2381" s="129"/>
    </row>
    <row r="2382" spans="1:51">
      <c r="B2382" s="141"/>
    </row>
    <row r="2383" spans="1:51">
      <c r="B2383" s="129"/>
    </row>
    <row r="2384" spans="1:51">
      <c r="B2384" s="129"/>
    </row>
    <row r="2385" spans="2:2">
      <c r="B2385" s="129"/>
    </row>
    <row r="2386" spans="2:2">
      <c r="B2386" s="129"/>
    </row>
    <row r="2387" spans="2:2">
      <c r="B2387" s="129"/>
    </row>
    <row r="2388" spans="2:2">
      <c r="B2388" s="137"/>
    </row>
    <row r="2389" spans="2:2">
      <c r="B2389" s="138"/>
    </row>
    <row r="2390" spans="2:2">
      <c r="B2390" s="129"/>
    </row>
    <row r="2391" spans="2:2">
      <c r="B2391" s="129"/>
    </row>
    <row r="2392" spans="2:2">
      <c r="B2392" s="129"/>
    </row>
    <row r="2393" spans="2:2">
      <c r="B2393" s="129"/>
    </row>
    <row r="2394" spans="2:2">
      <c r="B2394" s="129"/>
    </row>
    <row r="2395" spans="2:2">
      <c r="B2395" s="129"/>
    </row>
    <row r="2396" spans="2:2">
      <c r="B2396" s="129"/>
    </row>
    <row r="2397" spans="2:2">
      <c r="B2397" s="129"/>
    </row>
    <row r="2398" spans="2:2">
      <c r="B2398" s="129"/>
    </row>
    <row r="2399" spans="2:2">
      <c r="B2399" s="129"/>
    </row>
    <row r="2400" spans="2:2">
      <c r="B2400" s="129"/>
    </row>
    <row r="2401" spans="1:51">
      <c r="B2401" s="129"/>
    </row>
    <row r="2402" spans="1:51">
      <c r="B2402" s="129"/>
    </row>
    <row r="2403" spans="1:51" s="146" customFormat="1">
      <c r="A2403" s="128"/>
      <c r="B2403" s="129"/>
      <c r="C2403" s="86"/>
      <c r="D2403" s="86"/>
      <c r="E2403" s="85"/>
      <c r="F2403" s="85"/>
      <c r="G2403" s="85"/>
      <c r="H2403" s="85"/>
      <c r="I2403" s="85"/>
      <c r="J2403" s="85"/>
      <c r="K2403" s="85"/>
      <c r="L2403" s="85"/>
      <c r="M2403" s="85"/>
      <c r="N2403" s="85"/>
      <c r="O2403" s="85"/>
      <c r="P2403" s="85"/>
      <c r="Q2403" s="85"/>
      <c r="R2403" s="85"/>
      <c r="S2403" s="85"/>
      <c r="T2403" s="85"/>
      <c r="U2403" s="85"/>
      <c r="V2403" s="85"/>
      <c r="W2403" s="85"/>
      <c r="X2403" s="85"/>
      <c r="Y2403" s="85"/>
      <c r="Z2403" s="85"/>
      <c r="AA2403" s="85"/>
      <c r="AB2403" s="85"/>
      <c r="AC2403" s="85"/>
      <c r="AD2403" s="85"/>
      <c r="AE2403" s="85"/>
      <c r="AF2403" s="85"/>
      <c r="AG2403" s="85"/>
      <c r="AH2403" s="85"/>
      <c r="AI2403" s="85"/>
      <c r="AJ2403" s="85"/>
      <c r="AK2403" s="85"/>
      <c r="AL2403" s="85"/>
      <c r="AM2403" s="85"/>
      <c r="AN2403" s="85"/>
      <c r="AO2403" s="85"/>
      <c r="AP2403" s="85"/>
      <c r="AQ2403" s="85"/>
      <c r="AR2403" s="85"/>
      <c r="AS2403" s="85"/>
      <c r="AT2403" s="85"/>
      <c r="AU2403" s="85"/>
      <c r="AV2403" s="85"/>
      <c r="AW2403" s="85"/>
      <c r="AX2403" s="85"/>
      <c r="AY2403" s="85"/>
    </row>
    <row r="2404" spans="1:51" s="146" customFormat="1">
      <c r="A2404" s="128"/>
      <c r="B2404" s="129"/>
      <c r="C2404" s="86"/>
      <c r="D2404" s="86"/>
      <c r="E2404" s="85"/>
      <c r="F2404" s="85"/>
      <c r="G2404" s="85"/>
      <c r="H2404" s="85"/>
      <c r="I2404" s="85"/>
      <c r="J2404" s="85"/>
      <c r="K2404" s="85"/>
      <c r="L2404" s="85"/>
      <c r="M2404" s="85"/>
      <c r="N2404" s="85"/>
      <c r="O2404" s="85"/>
      <c r="P2404" s="85"/>
      <c r="Q2404" s="85"/>
      <c r="R2404" s="85"/>
      <c r="S2404" s="85"/>
      <c r="T2404" s="85"/>
      <c r="U2404" s="85"/>
      <c r="V2404" s="85"/>
      <c r="W2404" s="85"/>
      <c r="X2404" s="85"/>
      <c r="Y2404" s="85"/>
      <c r="Z2404" s="85"/>
      <c r="AA2404" s="85"/>
      <c r="AB2404" s="85"/>
      <c r="AC2404" s="85"/>
      <c r="AD2404" s="85"/>
      <c r="AE2404" s="85"/>
      <c r="AF2404" s="85"/>
      <c r="AG2404" s="85"/>
      <c r="AH2404" s="85"/>
      <c r="AI2404" s="85"/>
      <c r="AJ2404" s="85"/>
      <c r="AK2404" s="85"/>
      <c r="AL2404" s="85"/>
      <c r="AM2404" s="85"/>
      <c r="AN2404" s="85"/>
      <c r="AO2404" s="85"/>
      <c r="AP2404" s="85"/>
      <c r="AQ2404" s="85"/>
      <c r="AR2404" s="85"/>
      <c r="AS2404" s="85"/>
      <c r="AT2404" s="85"/>
      <c r="AU2404" s="85"/>
      <c r="AV2404" s="85"/>
      <c r="AW2404" s="85"/>
      <c r="AX2404" s="85"/>
      <c r="AY2404" s="85"/>
    </row>
    <row r="2405" spans="1:51" s="146" customFormat="1">
      <c r="A2405" s="128"/>
      <c r="B2405" s="129"/>
      <c r="C2405" s="86"/>
      <c r="D2405" s="86"/>
      <c r="E2405" s="85"/>
      <c r="F2405" s="85"/>
      <c r="G2405" s="85"/>
      <c r="H2405" s="85"/>
      <c r="I2405" s="85"/>
      <c r="J2405" s="85"/>
      <c r="K2405" s="85"/>
      <c r="L2405" s="85"/>
      <c r="M2405" s="85"/>
      <c r="N2405" s="85"/>
      <c r="O2405" s="85"/>
      <c r="P2405" s="85"/>
      <c r="Q2405" s="85"/>
      <c r="R2405" s="85"/>
      <c r="S2405" s="85"/>
      <c r="T2405" s="85"/>
      <c r="U2405" s="85"/>
      <c r="V2405" s="85"/>
      <c r="W2405" s="85"/>
      <c r="X2405" s="85"/>
      <c r="Y2405" s="85"/>
      <c r="Z2405" s="85"/>
      <c r="AA2405" s="85"/>
      <c r="AB2405" s="85"/>
      <c r="AC2405" s="85"/>
      <c r="AD2405" s="85"/>
      <c r="AE2405" s="85"/>
      <c r="AF2405" s="85"/>
      <c r="AG2405" s="85"/>
      <c r="AH2405" s="85"/>
      <c r="AI2405" s="85"/>
      <c r="AJ2405" s="85"/>
      <c r="AK2405" s="85"/>
      <c r="AL2405" s="85"/>
      <c r="AM2405" s="85"/>
      <c r="AN2405" s="85"/>
      <c r="AO2405" s="85"/>
      <c r="AP2405" s="85"/>
      <c r="AQ2405" s="85"/>
      <c r="AR2405" s="85"/>
      <c r="AS2405" s="85"/>
      <c r="AT2405" s="85"/>
      <c r="AU2405" s="85"/>
      <c r="AV2405" s="85"/>
      <c r="AW2405" s="85"/>
      <c r="AX2405" s="85"/>
      <c r="AY2405" s="85"/>
    </row>
    <row r="2406" spans="1:51" s="146" customFormat="1">
      <c r="A2406" s="128"/>
      <c r="B2406" s="129"/>
      <c r="C2406" s="86"/>
      <c r="D2406" s="86"/>
      <c r="E2406" s="85"/>
      <c r="F2406" s="85"/>
      <c r="G2406" s="85"/>
      <c r="H2406" s="85"/>
      <c r="I2406" s="85"/>
      <c r="J2406" s="85"/>
      <c r="K2406" s="85"/>
      <c r="L2406" s="85"/>
      <c r="M2406" s="85"/>
      <c r="N2406" s="85"/>
      <c r="O2406" s="85"/>
      <c r="P2406" s="85"/>
      <c r="Q2406" s="85"/>
      <c r="R2406" s="85"/>
      <c r="S2406" s="85"/>
      <c r="T2406" s="85"/>
      <c r="U2406" s="85"/>
      <c r="V2406" s="85"/>
      <c r="W2406" s="85"/>
      <c r="X2406" s="85"/>
      <c r="Y2406" s="85"/>
      <c r="Z2406" s="85"/>
      <c r="AA2406" s="85"/>
      <c r="AB2406" s="85"/>
      <c r="AC2406" s="85"/>
      <c r="AD2406" s="85"/>
      <c r="AE2406" s="85"/>
      <c r="AF2406" s="85"/>
      <c r="AG2406" s="85"/>
      <c r="AH2406" s="85"/>
      <c r="AI2406" s="85"/>
      <c r="AJ2406" s="85"/>
      <c r="AK2406" s="85"/>
      <c r="AL2406" s="85"/>
      <c r="AM2406" s="85"/>
      <c r="AN2406" s="85"/>
      <c r="AO2406" s="85"/>
      <c r="AP2406" s="85"/>
      <c r="AQ2406" s="85"/>
      <c r="AR2406" s="85"/>
      <c r="AS2406" s="85"/>
      <c r="AT2406" s="85"/>
      <c r="AU2406" s="85"/>
      <c r="AV2406" s="85"/>
      <c r="AW2406" s="85"/>
      <c r="AX2406" s="85"/>
      <c r="AY2406" s="85"/>
    </row>
    <row r="2407" spans="1:51" s="146" customFormat="1">
      <c r="A2407" s="128"/>
      <c r="B2407" s="129"/>
      <c r="C2407" s="86"/>
      <c r="D2407" s="86"/>
      <c r="E2407" s="85"/>
      <c r="F2407" s="85"/>
      <c r="G2407" s="85"/>
      <c r="H2407" s="85"/>
      <c r="I2407" s="85"/>
      <c r="J2407" s="85"/>
      <c r="K2407" s="85"/>
      <c r="L2407" s="85"/>
      <c r="M2407" s="85"/>
      <c r="N2407" s="85"/>
      <c r="O2407" s="85"/>
      <c r="P2407" s="85"/>
      <c r="Q2407" s="85"/>
      <c r="R2407" s="85"/>
      <c r="S2407" s="85"/>
      <c r="T2407" s="85"/>
      <c r="U2407" s="85"/>
      <c r="V2407" s="85"/>
      <c r="W2407" s="85"/>
      <c r="X2407" s="85"/>
      <c r="Y2407" s="85"/>
      <c r="Z2407" s="85"/>
      <c r="AA2407" s="85"/>
      <c r="AB2407" s="85"/>
      <c r="AC2407" s="85"/>
      <c r="AD2407" s="85"/>
      <c r="AE2407" s="85"/>
      <c r="AF2407" s="85"/>
      <c r="AG2407" s="85"/>
      <c r="AH2407" s="85"/>
      <c r="AI2407" s="85"/>
      <c r="AJ2407" s="85"/>
      <c r="AK2407" s="85"/>
      <c r="AL2407" s="85"/>
      <c r="AM2407" s="85"/>
      <c r="AN2407" s="85"/>
      <c r="AO2407" s="85"/>
      <c r="AP2407" s="85"/>
      <c r="AQ2407" s="85"/>
      <c r="AR2407" s="85"/>
      <c r="AS2407" s="85"/>
      <c r="AT2407" s="85"/>
      <c r="AU2407" s="85"/>
      <c r="AV2407" s="85"/>
      <c r="AW2407" s="85"/>
      <c r="AX2407" s="85"/>
      <c r="AY2407" s="85"/>
    </row>
    <row r="2408" spans="1:51" s="146" customFormat="1">
      <c r="A2408" s="128"/>
      <c r="B2408" s="129"/>
      <c r="C2408" s="86"/>
      <c r="D2408" s="86"/>
      <c r="E2408" s="85"/>
      <c r="F2408" s="85"/>
      <c r="G2408" s="85"/>
      <c r="H2408" s="85"/>
      <c r="I2408" s="85"/>
      <c r="J2408" s="85"/>
      <c r="K2408" s="85"/>
      <c r="L2408" s="85"/>
      <c r="M2408" s="85"/>
      <c r="N2408" s="85"/>
      <c r="O2408" s="85"/>
      <c r="P2408" s="85"/>
      <c r="Q2408" s="85"/>
      <c r="R2408" s="85"/>
      <c r="S2408" s="85"/>
      <c r="T2408" s="85"/>
      <c r="U2408" s="85"/>
      <c r="V2408" s="85"/>
      <c r="W2408" s="85"/>
      <c r="X2408" s="85"/>
      <c r="Y2408" s="85"/>
      <c r="Z2408" s="85"/>
      <c r="AA2408" s="85"/>
      <c r="AB2408" s="85"/>
      <c r="AC2408" s="85"/>
      <c r="AD2408" s="85"/>
      <c r="AE2408" s="85"/>
      <c r="AF2408" s="85"/>
      <c r="AG2408" s="85"/>
      <c r="AH2408" s="85"/>
      <c r="AI2408" s="85"/>
      <c r="AJ2408" s="85"/>
      <c r="AK2408" s="85"/>
      <c r="AL2408" s="85"/>
      <c r="AM2408" s="85"/>
      <c r="AN2408" s="85"/>
      <c r="AO2408" s="85"/>
      <c r="AP2408" s="85"/>
      <c r="AQ2408" s="85"/>
      <c r="AR2408" s="85"/>
      <c r="AS2408" s="85"/>
      <c r="AT2408" s="85"/>
      <c r="AU2408" s="85"/>
      <c r="AV2408" s="85"/>
      <c r="AW2408" s="85"/>
      <c r="AX2408" s="85"/>
      <c r="AY2408" s="85"/>
    </row>
    <row r="2409" spans="1:51" s="146" customFormat="1">
      <c r="A2409" s="128"/>
      <c r="B2409" s="129"/>
      <c r="C2409" s="86"/>
      <c r="D2409" s="86"/>
      <c r="E2409" s="85"/>
      <c r="F2409" s="85"/>
      <c r="G2409" s="85"/>
      <c r="H2409" s="85"/>
      <c r="I2409" s="85"/>
      <c r="J2409" s="85"/>
      <c r="K2409" s="85"/>
      <c r="L2409" s="85"/>
      <c r="M2409" s="85"/>
      <c r="N2409" s="85"/>
      <c r="O2409" s="85"/>
      <c r="P2409" s="85"/>
      <c r="Q2409" s="85"/>
      <c r="R2409" s="85"/>
      <c r="S2409" s="85"/>
      <c r="T2409" s="85"/>
      <c r="U2409" s="85"/>
      <c r="V2409" s="85"/>
      <c r="W2409" s="85"/>
      <c r="X2409" s="85"/>
      <c r="Y2409" s="85"/>
      <c r="Z2409" s="85"/>
      <c r="AA2409" s="85"/>
      <c r="AB2409" s="85"/>
      <c r="AC2409" s="85"/>
      <c r="AD2409" s="85"/>
      <c r="AE2409" s="85"/>
      <c r="AF2409" s="85"/>
      <c r="AG2409" s="85"/>
      <c r="AH2409" s="85"/>
      <c r="AI2409" s="85"/>
      <c r="AJ2409" s="85"/>
      <c r="AK2409" s="85"/>
      <c r="AL2409" s="85"/>
      <c r="AM2409" s="85"/>
      <c r="AN2409" s="85"/>
      <c r="AO2409" s="85"/>
      <c r="AP2409" s="85"/>
      <c r="AQ2409" s="85"/>
      <c r="AR2409" s="85"/>
      <c r="AS2409" s="85"/>
      <c r="AT2409" s="85"/>
      <c r="AU2409" s="85"/>
      <c r="AV2409" s="85"/>
      <c r="AW2409" s="85"/>
      <c r="AX2409" s="85"/>
      <c r="AY2409" s="85"/>
    </row>
    <row r="2410" spans="1:51" s="146" customFormat="1">
      <c r="A2410" s="128"/>
      <c r="B2410" s="129"/>
      <c r="C2410" s="86"/>
      <c r="D2410" s="86"/>
      <c r="E2410" s="85"/>
      <c r="F2410" s="85"/>
      <c r="G2410" s="85"/>
      <c r="H2410" s="85"/>
      <c r="I2410" s="85"/>
      <c r="J2410" s="85"/>
      <c r="K2410" s="85"/>
      <c r="L2410" s="85"/>
      <c r="M2410" s="85"/>
      <c r="N2410" s="85"/>
      <c r="O2410" s="85"/>
      <c r="P2410" s="85"/>
      <c r="Q2410" s="85"/>
      <c r="R2410" s="85"/>
      <c r="S2410" s="85"/>
      <c r="T2410" s="85"/>
      <c r="U2410" s="85"/>
      <c r="V2410" s="85"/>
      <c r="W2410" s="85"/>
      <c r="X2410" s="85"/>
      <c r="Y2410" s="85"/>
      <c r="Z2410" s="85"/>
      <c r="AA2410" s="85"/>
      <c r="AB2410" s="85"/>
      <c r="AC2410" s="85"/>
      <c r="AD2410" s="85"/>
      <c r="AE2410" s="85"/>
      <c r="AF2410" s="85"/>
      <c r="AG2410" s="85"/>
      <c r="AH2410" s="85"/>
      <c r="AI2410" s="85"/>
      <c r="AJ2410" s="85"/>
      <c r="AK2410" s="85"/>
      <c r="AL2410" s="85"/>
      <c r="AM2410" s="85"/>
      <c r="AN2410" s="85"/>
      <c r="AO2410" s="85"/>
      <c r="AP2410" s="85"/>
      <c r="AQ2410" s="85"/>
      <c r="AR2410" s="85"/>
      <c r="AS2410" s="85"/>
      <c r="AT2410" s="85"/>
      <c r="AU2410" s="85"/>
      <c r="AV2410" s="85"/>
      <c r="AW2410" s="85"/>
      <c r="AX2410" s="85"/>
      <c r="AY2410" s="85"/>
    </row>
    <row r="2411" spans="1:51" s="146" customFormat="1">
      <c r="A2411" s="128"/>
      <c r="B2411" s="129"/>
      <c r="C2411" s="86"/>
      <c r="D2411" s="86"/>
      <c r="E2411" s="85"/>
      <c r="F2411" s="85"/>
      <c r="G2411" s="85"/>
      <c r="H2411" s="85"/>
      <c r="I2411" s="85"/>
      <c r="J2411" s="85"/>
      <c r="K2411" s="85"/>
      <c r="L2411" s="85"/>
      <c r="M2411" s="85"/>
      <c r="N2411" s="85"/>
      <c r="O2411" s="85"/>
      <c r="P2411" s="85"/>
      <c r="Q2411" s="85"/>
      <c r="R2411" s="85"/>
      <c r="S2411" s="85"/>
      <c r="T2411" s="85"/>
      <c r="U2411" s="85"/>
      <c r="V2411" s="85"/>
      <c r="W2411" s="85"/>
      <c r="X2411" s="85"/>
      <c r="Y2411" s="85"/>
      <c r="Z2411" s="85"/>
      <c r="AA2411" s="85"/>
      <c r="AB2411" s="85"/>
      <c r="AC2411" s="85"/>
      <c r="AD2411" s="85"/>
      <c r="AE2411" s="85"/>
      <c r="AF2411" s="85"/>
      <c r="AG2411" s="85"/>
      <c r="AH2411" s="85"/>
      <c r="AI2411" s="85"/>
      <c r="AJ2411" s="85"/>
      <c r="AK2411" s="85"/>
      <c r="AL2411" s="85"/>
      <c r="AM2411" s="85"/>
      <c r="AN2411" s="85"/>
      <c r="AO2411" s="85"/>
      <c r="AP2411" s="85"/>
      <c r="AQ2411" s="85"/>
      <c r="AR2411" s="85"/>
      <c r="AS2411" s="85"/>
      <c r="AT2411" s="85"/>
      <c r="AU2411" s="85"/>
      <c r="AV2411" s="85"/>
      <c r="AW2411" s="85"/>
      <c r="AX2411" s="85"/>
      <c r="AY2411" s="85"/>
    </row>
    <row r="2412" spans="1:51" s="146" customFormat="1">
      <c r="A2412" s="128"/>
      <c r="B2412" s="129"/>
      <c r="C2412" s="86"/>
      <c r="D2412" s="86"/>
      <c r="E2412" s="85"/>
      <c r="F2412" s="85"/>
      <c r="G2412" s="85"/>
      <c r="H2412" s="85"/>
      <c r="I2412" s="85"/>
      <c r="J2412" s="85"/>
      <c r="K2412" s="85"/>
      <c r="L2412" s="85"/>
      <c r="M2412" s="85"/>
      <c r="N2412" s="85"/>
      <c r="O2412" s="85"/>
      <c r="P2412" s="85"/>
      <c r="Q2412" s="85"/>
      <c r="R2412" s="85"/>
      <c r="S2412" s="85"/>
      <c r="T2412" s="85"/>
      <c r="U2412" s="85"/>
      <c r="V2412" s="85"/>
      <c r="W2412" s="85"/>
      <c r="X2412" s="85"/>
      <c r="Y2412" s="85"/>
      <c r="Z2412" s="85"/>
      <c r="AA2412" s="85"/>
      <c r="AB2412" s="85"/>
      <c r="AC2412" s="85"/>
      <c r="AD2412" s="85"/>
      <c r="AE2412" s="85"/>
      <c r="AF2412" s="85"/>
      <c r="AG2412" s="85"/>
      <c r="AH2412" s="85"/>
      <c r="AI2412" s="85"/>
      <c r="AJ2412" s="85"/>
      <c r="AK2412" s="85"/>
      <c r="AL2412" s="85"/>
      <c r="AM2412" s="85"/>
      <c r="AN2412" s="85"/>
      <c r="AO2412" s="85"/>
      <c r="AP2412" s="85"/>
      <c r="AQ2412" s="85"/>
      <c r="AR2412" s="85"/>
      <c r="AS2412" s="85"/>
      <c r="AT2412" s="85"/>
      <c r="AU2412" s="85"/>
      <c r="AV2412" s="85"/>
      <c r="AW2412" s="85"/>
      <c r="AX2412" s="85"/>
      <c r="AY2412" s="85"/>
    </row>
    <row r="2413" spans="1:51" s="146" customFormat="1">
      <c r="A2413" s="128"/>
      <c r="B2413" s="129"/>
      <c r="C2413" s="86"/>
      <c r="D2413" s="86"/>
      <c r="E2413" s="85"/>
      <c r="F2413" s="85"/>
      <c r="G2413" s="85"/>
      <c r="H2413" s="85"/>
      <c r="I2413" s="85"/>
      <c r="J2413" s="85"/>
      <c r="K2413" s="85"/>
      <c r="L2413" s="85"/>
      <c r="M2413" s="85"/>
      <c r="N2413" s="85"/>
      <c r="O2413" s="85"/>
      <c r="P2413" s="85"/>
      <c r="Q2413" s="85"/>
      <c r="R2413" s="85"/>
      <c r="S2413" s="85"/>
      <c r="T2413" s="85"/>
      <c r="U2413" s="85"/>
      <c r="V2413" s="85"/>
      <c r="W2413" s="85"/>
      <c r="X2413" s="85"/>
      <c r="Y2413" s="85"/>
      <c r="Z2413" s="85"/>
      <c r="AA2413" s="85"/>
      <c r="AB2413" s="85"/>
      <c r="AC2413" s="85"/>
      <c r="AD2413" s="85"/>
      <c r="AE2413" s="85"/>
      <c r="AF2413" s="85"/>
      <c r="AG2413" s="85"/>
      <c r="AH2413" s="85"/>
      <c r="AI2413" s="85"/>
      <c r="AJ2413" s="85"/>
      <c r="AK2413" s="85"/>
      <c r="AL2413" s="85"/>
      <c r="AM2413" s="85"/>
      <c r="AN2413" s="85"/>
      <c r="AO2413" s="85"/>
      <c r="AP2413" s="85"/>
      <c r="AQ2413" s="85"/>
      <c r="AR2413" s="85"/>
      <c r="AS2413" s="85"/>
      <c r="AT2413" s="85"/>
      <c r="AU2413" s="85"/>
      <c r="AV2413" s="85"/>
      <c r="AW2413" s="85"/>
      <c r="AX2413" s="85"/>
      <c r="AY2413" s="85"/>
    </row>
    <row r="2414" spans="1:51" s="146" customFormat="1">
      <c r="A2414" s="128"/>
      <c r="B2414" s="129"/>
      <c r="C2414" s="86"/>
      <c r="D2414" s="86"/>
      <c r="E2414" s="85"/>
      <c r="F2414" s="85"/>
      <c r="G2414" s="85"/>
      <c r="H2414" s="85"/>
      <c r="I2414" s="85"/>
      <c r="J2414" s="85"/>
      <c r="K2414" s="85"/>
      <c r="L2414" s="85"/>
      <c r="M2414" s="85"/>
      <c r="N2414" s="85"/>
      <c r="O2414" s="85"/>
      <c r="P2414" s="85"/>
      <c r="Q2414" s="85"/>
      <c r="R2414" s="85"/>
      <c r="S2414" s="85"/>
      <c r="T2414" s="85"/>
      <c r="U2414" s="85"/>
      <c r="V2414" s="85"/>
      <c r="W2414" s="85"/>
      <c r="X2414" s="85"/>
      <c r="Y2414" s="85"/>
      <c r="Z2414" s="85"/>
      <c r="AA2414" s="85"/>
      <c r="AB2414" s="85"/>
      <c r="AC2414" s="85"/>
      <c r="AD2414" s="85"/>
      <c r="AE2414" s="85"/>
      <c r="AF2414" s="85"/>
      <c r="AG2414" s="85"/>
      <c r="AH2414" s="85"/>
      <c r="AI2414" s="85"/>
      <c r="AJ2414" s="85"/>
      <c r="AK2414" s="85"/>
      <c r="AL2414" s="85"/>
      <c r="AM2414" s="85"/>
      <c r="AN2414" s="85"/>
      <c r="AO2414" s="85"/>
      <c r="AP2414" s="85"/>
      <c r="AQ2414" s="85"/>
      <c r="AR2414" s="85"/>
      <c r="AS2414" s="85"/>
      <c r="AT2414" s="85"/>
      <c r="AU2414" s="85"/>
      <c r="AV2414" s="85"/>
      <c r="AW2414" s="85"/>
      <c r="AX2414" s="85"/>
      <c r="AY2414" s="85"/>
    </row>
    <row r="2415" spans="1:51" s="146" customFormat="1">
      <c r="A2415" s="128"/>
      <c r="B2415" s="129"/>
      <c r="C2415" s="86"/>
      <c r="D2415" s="86"/>
      <c r="E2415" s="85"/>
      <c r="F2415" s="85"/>
      <c r="G2415" s="85"/>
      <c r="H2415" s="85"/>
      <c r="I2415" s="85"/>
      <c r="J2415" s="85"/>
      <c r="K2415" s="85"/>
      <c r="L2415" s="85"/>
      <c r="M2415" s="85"/>
      <c r="N2415" s="85"/>
      <c r="O2415" s="85"/>
      <c r="P2415" s="85"/>
      <c r="Q2415" s="85"/>
      <c r="R2415" s="85"/>
      <c r="S2415" s="85"/>
      <c r="T2415" s="85"/>
      <c r="U2415" s="85"/>
      <c r="V2415" s="85"/>
      <c r="W2415" s="85"/>
      <c r="X2415" s="85"/>
      <c r="Y2415" s="85"/>
      <c r="Z2415" s="85"/>
      <c r="AA2415" s="85"/>
      <c r="AB2415" s="85"/>
      <c r="AC2415" s="85"/>
      <c r="AD2415" s="85"/>
      <c r="AE2415" s="85"/>
      <c r="AF2415" s="85"/>
      <c r="AG2415" s="85"/>
      <c r="AH2415" s="85"/>
      <c r="AI2415" s="85"/>
      <c r="AJ2415" s="85"/>
      <c r="AK2415" s="85"/>
      <c r="AL2415" s="85"/>
      <c r="AM2415" s="85"/>
      <c r="AN2415" s="85"/>
      <c r="AO2415" s="85"/>
      <c r="AP2415" s="85"/>
      <c r="AQ2415" s="85"/>
      <c r="AR2415" s="85"/>
      <c r="AS2415" s="85"/>
      <c r="AT2415" s="85"/>
      <c r="AU2415" s="85"/>
      <c r="AV2415" s="85"/>
      <c r="AW2415" s="85"/>
      <c r="AX2415" s="85"/>
      <c r="AY2415" s="85"/>
    </row>
    <row r="2416" spans="1:51" s="146" customFormat="1">
      <c r="A2416" s="128"/>
      <c r="B2416" s="129"/>
      <c r="C2416" s="86"/>
      <c r="D2416" s="86"/>
      <c r="E2416" s="85"/>
      <c r="F2416" s="85"/>
      <c r="G2416" s="85"/>
      <c r="H2416" s="85"/>
      <c r="I2416" s="85"/>
      <c r="J2416" s="85"/>
      <c r="K2416" s="85"/>
      <c r="L2416" s="85"/>
      <c r="M2416" s="85"/>
      <c r="N2416" s="85"/>
      <c r="O2416" s="85"/>
      <c r="P2416" s="85"/>
      <c r="Q2416" s="85"/>
      <c r="R2416" s="85"/>
      <c r="S2416" s="85"/>
      <c r="T2416" s="85"/>
      <c r="U2416" s="85"/>
      <c r="V2416" s="85"/>
      <c r="W2416" s="85"/>
      <c r="X2416" s="85"/>
      <c r="Y2416" s="85"/>
      <c r="Z2416" s="85"/>
      <c r="AA2416" s="85"/>
      <c r="AB2416" s="85"/>
      <c r="AC2416" s="85"/>
      <c r="AD2416" s="85"/>
      <c r="AE2416" s="85"/>
      <c r="AF2416" s="85"/>
      <c r="AG2416" s="85"/>
      <c r="AH2416" s="85"/>
      <c r="AI2416" s="85"/>
      <c r="AJ2416" s="85"/>
      <c r="AK2416" s="85"/>
      <c r="AL2416" s="85"/>
      <c r="AM2416" s="85"/>
      <c r="AN2416" s="85"/>
      <c r="AO2416" s="85"/>
      <c r="AP2416" s="85"/>
      <c r="AQ2416" s="85"/>
      <c r="AR2416" s="85"/>
      <c r="AS2416" s="85"/>
      <c r="AT2416" s="85"/>
      <c r="AU2416" s="85"/>
      <c r="AV2416" s="85"/>
      <c r="AW2416" s="85"/>
      <c r="AX2416" s="85"/>
      <c r="AY2416" s="85"/>
    </row>
    <row r="2417" spans="1:51" s="146" customFormat="1">
      <c r="A2417" s="128"/>
      <c r="B2417" s="129"/>
      <c r="C2417" s="86"/>
      <c r="D2417" s="86"/>
      <c r="E2417" s="85"/>
      <c r="F2417" s="85"/>
      <c r="G2417" s="85"/>
      <c r="H2417" s="85"/>
      <c r="I2417" s="85"/>
      <c r="J2417" s="85"/>
      <c r="K2417" s="85"/>
      <c r="L2417" s="85"/>
      <c r="M2417" s="85"/>
      <c r="N2417" s="85"/>
      <c r="O2417" s="85"/>
      <c r="P2417" s="85"/>
      <c r="Q2417" s="85"/>
      <c r="R2417" s="85"/>
      <c r="S2417" s="85"/>
      <c r="T2417" s="85"/>
      <c r="U2417" s="85"/>
      <c r="V2417" s="85"/>
      <c r="W2417" s="85"/>
      <c r="X2417" s="85"/>
      <c r="Y2417" s="85"/>
      <c r="Z2417" s="85"/>
      <c r="AA2417" s="85"/>
      <c r="AB2417" s="85"/>
      <c r="AC2417" s="85"/>
      <c r="AD2417" s="85"/>
      <c r="AE2417" s="85"/>
      <c r="AF2417" s="85"/>
      <c r="AG2417" s="85"/>
      <c r="AH2417" s="85"/>
      <c r="AI2417" s="85"/>
      <c r="AJ2417" s="85"/>
      <c r="AK2417" s="85"/>
      <c r="AL2417" s="85"/>
      <c r="AM2417" s="85"/>
      <c r="AN2417" s="85"/>
      <c r="AO2417" s="85"/>
      <c r="AP2417" s="85"/>
      <c r="AQ2417" s="85"/>
      <c r="AR2417" s="85"/>
      <c r="AS2417" s="85"/>
      <c r="AT2417" s="85"/>
      <c r="AU2417" s="85"/>
      <c r="AV2417" s="85"/>
      <c r="AW2417" s="85"/>
      <c r="AX2417" s="85"/>
      <c r="AY2417" s="85"/>
    </row>
    <row r="2418" spans="1:51" s="146" customFormat="1">
      <c r="A2418" s="128"/>
      <c r="B2418" s="129"/>
      <c r="C2418" s="86"/>
      <c r="D2418" s="86"/>
      <c r="E2418" s="85"/>
      <c r="F2418" s="85"/>
      <c r="G2418" s="85"/>
      <c r="H2418" s="85"/>
      <c r="I2418" s="85"/>
      <c r="J2418" s="85"/>
      <c r="K2418" s="85"/>
      <c r="L2418" s="85"/>
      <c r="M2418" s="85"/>
      <c r="N2418" s="85"/>
      <c r="O2418" s="85"/>
      <c r="P2418" s="85"/>
      <c r="Q2418" s="85"/>
      <c r="R2418" s="85"/>
      <c r="S2418" s="85"/>
      <c r="T2418" s="85"/>
      <c r="U2418" s="85"/>
      <c r="V2418" s="85"/>
      <c r="W2418" s="85"/>
      <c r="X2418" s="85"/>
      <c r="Y2418" s="85"/>
      <c r="Z2418" s="85"/>
      <c r="AA2418" s="85"/>
      <c r="AB2418" s="85"/>
      <c r="AC2418" s="85"/>
      <c r="AD2418" s="85"/>
      <c r="AE2418" s="85"/>
      <c r="AF2418" s="85"/>
      <c r="AG2418" s="85"/>
      <c r="AH2418" s="85"/>
      <c r="AI2418" s="85"/>
      <c r="AJ2418" s="85"/>
      <c r="AK2418" s="85"/>
      <c r="AL2418" s="85"/>
      <c r="AM2418" s="85"/>
      <c r="AN2418" s="85"/>
      <c r="AO2418" s="85"/>
      <c r="AP2418" s="85"/>
      <c r="AQ2418" s="85"/>
      <c r="AR2418" s="85"/>
      <c r="AS2418" s="85"/>
      <c r="AT2418" s="85"/>
      <c r="AU2418" s="85"/>
      <c r="AV2418" s="85"/>
      <c r="AW2418" s="85"/>
      <c r="AX2418" s="85"/>
      <c r="AY2418" s="85"/>
    </row>
    <row r="2419" spans="1:51">
      <c r="B2419" s="129"/>
    </row>
    <row r="2420" spans="1:51">
      <c r="B2420" s="129"/>
    </row>
    <row r="2421" spans="1:51">
      <c r="B2421" s="129"/>
    </row>
    <row r="2422" spans="1:51">
      <c r="B2422" s="129"/>
    </row>
    <row r="2423" spans="1:51">
      <c r="B2423" s="129"/>
    </row>
    <row r="2424" spans="1:51">
      <c r="B2424" s="129"/>
      <c r="C2424" s="140"/>
      <c r="D2424" s="140"/>
    </row>
    <row r="2425" spans="1:51">
      <c r="B2425" s="129"/>
    </row>
    <row r="2426" spans="1:51">
      <c r="B2426" s="129"/>
    </row>
    <row r="2427" spans="1:51">
      <c r="B2427" s="129"/>
    </row>
    <row r="2428" spans="1:51">
      <c r="B2428" s="141"/>
    </row>
    <row r="2429" spans="1:51">
      <c r="B2429" s="141"/>
    </row>
    <row r="2430" spans="1:51">
      <c r="B2430" s="141"/>
    </row>
    <row r="2431" spans="1:51">
      <c r="B2431" s="129"/>
    </row>
    <row r="2432" spans="1:51">
      <c r="B2432" s="141"/>
    </row>
    <row r="2433" spans="1:51">
      <c r="B2433" s="129"/>
    </row>
    <row r="2434" spans="1:51">
      <c r="B2434" s="129"/>
    </row>
    <row r="2435" spans="1:51" s="146" customFormat="1">
      <c r="A2435" s="128"/>
      <c r="B2435" s="137"/>
      <c r="C2435" s="86"/>
      <c r="D2435" s="86"/>
      <c r="E2435" s="85"/>
      <c r="F2435" s="85"/>
      <c r="G2435" s="85"/>
      <c r="H2435" s="85"/>
      <c r="I2435" s="85"/>
      <c r="J2435" s="85"/>
      <c r="K2435" s="85"/>
      <c r="L2435" s="85"/>
      <c r="M2435" s="85"/>
      <c r="N2435" s="85"/>
      <c r="O2435" s="85"/>
      <c r="P2435" s="85"/>
      <c r="Q2435" s="85"/>
      <c r="R2435" s="85"/>
      <c r="S2435" s="85"/>
      <c r="T2435" s="85"/>
      <c r="U2435" s="85"/>
      <c r="V2435" s="85"/>
      <c r="W2435" s="85"/>
      <c r="X2435" s="85"/>
      <c r="Y2435" s="85"/>
      <c r="Z2435" s="85"/>
      <c r="AA2435" s="85"/>
      <c r="AB2435" s="85"/>
      <c r="AC2435" s="85"/>
      <c r="AD2435" s="85"/>
      <c r="AE2435" s="85"/>
      <c r="AF2435" s="85"/>
      <c r="AG2435" s="85"/>
      <c r="AH2435" s="85"/>
      <c r="AI2435" s="85"/>
      <c r="AJ2435" s="85"/>
      <c r="AK2435" s="85"/>
      <c r="AL2435" s="85"/>
      <c r="AM2435" s="85"/>
      <c r="AN2435" s="85"/>
      <c r="AO2435" s="85"/>
      <c r="AP2435" s="85"/>
      <c r="AQ2435" s="85"/>
      <c r="AR2435" s="85"/>
      <c r="AS2435" s="85"/>
      <c r="AT2435" s="85"/>
      <c r="AU2435" s="85"/>
      <c r="AV2435" s="85"/>
      <c r="AW2435" s="85"/>
      <c r="AX2435" s="85"/>
      <c r="AY2435" s="85"/>
    </row>
    <row r="2436" spans="1:51" s="146" customFormat="1">
      <c r="A2436" s="128"/>
      <c r="B2436" s="138"/>
      <c r="C2436" s="86"/>
      <c r="D2436" s="86"/>
      <c r="E2436" s="85"/>
      <c r="F2436" s="85"/>
      <c r="G2436" s="85"/>
      <c r="H2436" s="85"/>
      <c r="I2436" s="85"/>
      <c r="J2436" s="85"/>
      <c r="K2436" s="85"/>
      <c r="L2436" s="85"/>
      <c r="M2436" s="85"/>
      <c r="N2436" s="85"/>
      <c r="O2436" s="85"/>
      <c r="P2436" s="85"/>
      <c r="Q2436" s="85"/>
      <c r="R2436" s="85"/>
      <c r="S2436" s="85"/>
      <c r="T2436" s="85"/>
      <c r="U2436" s="85"/>
      <c r="V2436" s="85"/>
      <c r="W2436" s="85"/>
      <c r="X2436" s="85"/>
      <c r="Y2436" s="85"/>
      <c r="Z2436" s="85"/>
      <c r="AA2436" s="85"/>
      <c r="AB2436" s="85"/>
      <c r="AC2436" s="85"/>
      <c r="AD2436" s="85"/>
      <c r="AE2436" s="85"/>
      <c r="AF2436" s="85"/>
      <c r="AG2436" s="85"/>
      <c r="AH2436" s="85"/>
      <c r="AI2436" s="85"/>
      <c r="AJ2436" s="85"/>
      <c r="AK2436" s="85"/>
      <c r="AL2436" s="85"/>
      <c r="AM2436" s="85"/>
      <c r="AN2436" s="85"/>
      <c r="AO2436" s="85"/>
      <c r="AP2436" s="85"/>
      <c r="AQ2436" s="85"/>
      <c r="AR2436" s="85"/>
      <c r="AS2436" s="85"/>
      <c r="AT2436" s="85"/>
      <c r="AU2436" s="85"/>
      <c r="AV2436" s="85"/>
      <c r="AW2436" s="85"/>
      <c r="AX2436" s="85"/>
      <c r="AY2436" s="85"/>
    </row>
    <row r="2437" spans="1:51" s="146" customFormat="1">
      <c r="A2437" s="128"/>
      <c r="B2437" s="129"/>
      <c r="C2437" s="86"/>
      <c r="D2437" s="86"/>
      <c r="E2437" s="85"/>
      <c r="F2437" s="85"/>
      <c r="G2437" s="85"/>
      <c r="H2437" s="85"/>
      <c r="I2437" s="85"/>
      <c r="J2437" s="85"/>
      <c r="K2437" s="85"/>
      <c r="L2437" s="85"/>
      <c r="M2437" s="85"/>
      <c r="N2437" s="85"/>
      <c r="O2437" s="85"/>
      <c r="P2437" s="85"/>
      <c r="Q2437" s="85"/>
      <c r="R2437" s="85"/>
      <c r="S2437" s="85"/>
      <c r="T2437" s="85"/>
      <c r="U2437" s="85"/>
      <c r="V2437" s="85"/>
      <c r="W2437" s="85"/>
      <c r="X2437" s="85"/>
      <c r="Y2437" s="85"/>
      <c r="Z2437" s="85"/>
      <c r="AA2437" s="85"/>
      <c r="AB2437" s="85"/>
      <c r="AC2437" s="85"/>
      <c r="AD2437" s="85"/>
      <c r="AE2437" s="85"/>
      <c r="AF2437" s="85"/>
      <c r="AG2437" s="85"/>
      <c r="AH2437" s="85"/>
      <c r="AI2437" s="85"/>
      <c r="AJ2437" s="85"/>
      <c r="AK2437" s="85"/>
      <c r="AL2437" s="85"/>
      <c r="AM2437" s="85"/>
      <c r="AN2437" s="85"/>
      <c r="AO2437" s="85"/>
      <c r="AP2437" s="85"/>
      <c r="AQ2437" s="85"/>
      <c r="AR2437" s="85"/>
      <c r="AS2437" s="85"/>
      <c r="AT2437" s="85"/>
      <c r="AU2437" s="85"/>
      <c r="AV2437" s="85"/>
      <c r="AW2437" s="85"/>
      <c r="AX2437" s="85"/>
      <c r="AY2437" s="85"/>
    </row>
    <row r="2438" spans="1:51" s="146" customFormat="1">
      <c r="A2438" s="128"/>
      <c r="B2438" s="129"/>
      <c r="C2438" s="86"/>
      <c r="D2438" s="86"/>
      <c r="E2438" s="85"/>
      <c r="F2438" s="85"/>
      <c r="G2438" s="85"/>
      <c r="H2438" s="85"/>
      <c r="I2438" s="85"/>
      <c r="J2438" s="85"/>
      <c r="K2438" s="85"/>
      <c r="L2438" s="85"/>
      <c r="M2438" s="85"/>
      <c r="N2438" s="85"/>
      <c r="O2438" s="85"/>
      <c r="P2438" s="85"/>
      <c r="Q2438" s="85"/>
      <c r="R2438" s="85"/>
      <c r="S2438" s="85"/>
      <c r="T2438" s="85"/>
      <c r="U2438" s="85"/>
      <c r="V2438" s="85"/>
      <c r="W2438" s="85"/>
      <c r="X2438" s="85"/>
      <c r="Y2438" s="85"/>
      <c r="Z2438" s="85"/>
      <c r="AA2438" s="85"/>
      <c r="AB2438" s="85"/>
      <c r="AC2438" s="85"/>
      <c r="AD2438" s="85"/>
      <c r="AE2438" s="85"/>
      <c r="AF2438" s="85"/>
      <c r="AG2438" s="85"/>
      <c r="AH2438" s="85"/>
      <c r="AI2438" s="85"/>
      <c r="AJ2438" s="85"/>
      <c r="AK2438" s="85"/>
      <c r="AL2438" s="85"/>
      <c r="AM2438" s="85"/>
      <c r="AN2438" s="85"/>
      <c r="AO2438" s="85"/>
      <c r="AP2438" s="85"/>
      <c r="AQ2438" s="85"/>
      <c r="AR2438" s="85"/>
      <c r="AS2438" s="85"/>
      <c r="AT2438" s="85"/>
      <c r="AU2438" s="85"/>
      <c r="AV2438" s="85"/>
      <c r="AW2438" s="85"/>
      <c r="AX2438" s="85"/>
      <c r="AY2438" s="85"/>
    </row>
    <row r="2439" spans="1:51" s="146" customFormat="1">
      <c r="A2439" s="128"/>
      <c r="B2439" s="129"/>
      <c r="C2439" s="86"/>
      <c r="D2439" s="86"/>
      <c r="E2439" s="85"/>
      <c r="F2439" s="85"/>
      <c r="G2439" s="85"/>
      <c r="H2439" s="85"/>
      <c r="I2439" s="85"/>
      <c r="J2439" s="85"/>
      <c r="K2439" s="85"/>
      <c r="L2439" s="85"/>
      <c r="M2439" s="85"/>
      <c r="N2439" s="85"/>
      <c r="O2439" s="85"/>
      <c r="P2439" s="85"/>
      <c r="Q2439" s="85"/>
      <c r="R2439" s="85"/>
      <c r="S2439" s="85"/>
      <c r="T2439" s="85"/>
      <c r="U2439" s="85"/>
      <c r="V2439" s="85"/>
      <c r="W2439" s="85"/>
      <c r="X2439" s="85"/>
      <c r="Y2439" s="85"/>
      <c r="Z2439" s="85"/>
      <c r="AA2439" s="85"/>
      <c r="AB2439" s="85"/>
      <c r="AC2439" s="85"/>
      <c r="AD2439" s="85"/>
      <c r="AE2439" s="85"/>
      <c r="AF2439" s="85"/>
      <c r="AG2439" s="85"/>
      <c r="AH2439" s="85"/>
      <c r="AI2439" s="85"/>
      <c r="AJ2439" s="85"/>
      <c r="AK2439" s="85"/>
      <c r="AL2439" s="85"/>
      <c r="AM2439" s="85"/>
      <c r="AN2439" s="85"/>
      <c r="AO2439" s="85"/>
      <c r="AP2439" s="85"/>
      <c r="AQ2439" s="85"/>
      <c r="AR2439" s="85"/>
      <c r="AS2439" s="85"/>
      <c r="AT2439" s="85"/>
      <c r="AU2439" s="85"/>
      <c r="AV2439" s="85"/>
      <c r="AW2439" s="85"/>
      <c r="AX2439" s="85"/>
      <c r="AY2439" s="85"/>
    </row>
    <row r="2440" spans="1:51" s="146" customFormat="1">
      <c r="A2440" s="128"/>
      <c r="B2440" s="129"/>
      <c r="C2440" s="86"/>
      <c r="D2440" s="86"/>
      <c r="E2440" s="85"/>
      <c r="F2440" s="85"/>
      <c r="G2440" s="85"/>
      <c r="H2440" s="85"/>
      <c r="I2440" s="85"/>
      <c r="J2440" s="85"/>
      <c r="K2440" s="85"/>
      <c r="L2440" s="85"/>
      <c r="M2440" s="85"/>
      <c r="N2440" s="85"/>
      <c r="O2440" s="85"/>
      <c r="P2440" s="85"/>
      <c r="Q2440" s="85"/>
      <c r="R2440" s="85"/>
      <c r="S2440" s="85"/>
      <c r="T2440" s="85"/>
      <c r="U2440" s="85"/>
      <c r="V2440" s="85"/>
      <c r="W2440" s="85"/>
      <c r="X2440" s="85"/>
      <c r="Y2440" s="85"/>
      <c r="Z2440" s="85"/>
      <c r="AA2440" s="85"/>
      <c r="AB2440" s="85"/>
      <c r="AC2440" s="85"/>
      <c r="AD2440" s="85"/>
      <c r="AE2440" s="85"/>
      <c r="AF2440" s="85"/>
      <c r="AG2440" s="85"/>
      <c r="AH2440" s="85"/>
      <c r="AI2440" s="85"/>
      <c r="AJ2440" s="85"/>
      <c r="AK2440" s="85"/>
      <c r="AL2440" s="85"/>
      <c r="AM2440" s="85"/>
      <c r="AN2440" s="85"/>
      <c r="AO2440" s="85"/>
      <c r="AP2440" s="85"/>
      <c r="AQ2440" s="85"/>
      <c r="AR2440" s="85"/>
      <c r="AS2440" s="85"/>
      <c r="AT2440" s="85"/>
      <c r="AU2440" s="85"/>
      <c r="AV2440" s="85"/>
      <c r="AW2440" s="85"/>
      <c r="AX2440" s="85"/>
      <c r="AY2440" s="85"/>
    </row>
    <row r="2441" spans="1:51" s="146" customFormat="1">
      <c r="A2441" s="128"/>
      <c r="B2441" s="129"/>
      <c r="C2441" s="86"/>
      <c r="D2441" s="86"/>
      <c r="E2441" s="85"/>
      <c r="F2441" s="85"/>
      <c r="G2441" s="85"/>
      <c r="H2441" s="85"/>
      <c r="I2441" s="85"/>
      <c r="J2441" s="85"/>
      <c r="K2441" s="85"/>
      <c r="L2441" s="85"/>
      <c r="M2441" s="85"/>
      <c r="N2441" s="85"/>
      <c r="O2441" s="85"/>
      <c r="P2441" s="85"/>
      <c r="Q2441" s="85"/>
      <c r="R2441" s="85"/>
      <c r="S2441" s="85"/>
      <c r="T2441" s="85"/>
      <c r="U2441" s="85"/>
      <c r="V2441" s="85"/>
      <c r="W2441" s="85"/>
      <c r="X2441" s="85"/>
      <c r="Y2441" s="85"/>
      <c r="Z2441" s="85"/>
      <c r="AA2441" s="85"/>
      <c r="AB2441" s="85"/>
      <c r="AC2441" s="85"/>
      <c r="AD2441" s="85"/>
      <c r="AE2441" s="85"/>
      <c r="AF2441" s="85"/>
      <c r="AG2441" s="85"/>
      <c r="AH2441" s="85"/>
      <c r="AI2441" s="85"/>
      <c r="AJ2441" s="85"/>
      <c r="AK2441" s="85"/>
      <c r="AL2441" s="85"/>
      <c r="AM2441" s="85"/>
      <c r="AN2441" s="85"/>
      <c r="AO2441" s="85"/>
      <c r="AP2441" s="85"/>
      <c r="AQ2441" s="85"/>
      <c r="AR2441" s="85"/>
      <c r="AS2441" s="85"/>
      <c r="AT2441" s="85"/>
      <c r="AU2441" s="85"/>
      <c r="AV2441" s="85"/>
      <c r="AW2441" s="85"/>
      <c r="AX2441" s="85"/>
      <c r="AY2441" s="85"/>
    </row>
    <row r="2442" spans="1:51" s="146" customFormat="1">
      <c r="A2442" s="128"/>
      <c r="B2442" s="129"/>
      <c r="C2442" s="86"/>
      <c r="D2442" s="86"/>
      <c r="E2442" s="85"/>
      <c r="F2442" s="85"/>
      <c r="G2442" s="85"/>
      <c r="H2442" s="85"/>
      <c r="I2442" s="85"/>
      <c r="J2442" s="85"/>
      <c r="K2442" s="85"/>
      <c r="L2442" s="85"/>
      <c r="M2442" s="85"/>
      <c r="N2442" s="85"/>
      <c r="O2442" s="85"/>
      <c r="P2442" s="85"/>
      <c r="Q2442" s="85"/>
      <c r="R2442" s="85"/>
      <c r="S2442" s="85"/>
      <c r="T2442" s="85"/>
      <c r="U2442" s="85"/>
      <c r="V2442" s="85"/>
      <c r="W2442" s="85"/>
      <c r="X2442" s="85"/>
      <c r="Y2442" s="85"/>
      <c r="Z2442" s="85"/>
      <c r="AA2442" s="85"/>
      <c r="AB2442" s="85"/>
      <c r="AC2442" s="85"/>
      <c r="AD2442" s="85"/>
      <c r="AE2442" s="85"/>
      <c r="AF2442" s="85"/>
      <c r="AG2442" s="85"/>
      <c r="AH2442" s="85"/>
      <c r="AI2442" s="85"/>
      <c r="AJ2442" s="85"/>
      <c r="AK2442" s="85"/>
      <c r="AL2442" s="85"/>
      <c r="AM2442" s="85"/>
      <c r="AN2442" s="85"/>
      <c r="AO2442" s="85"/>
      <c r="AP2442" s="85"/>
      <c r="AQ2442" s="85"/>
      <c r="AR2442" s="85"/>
      <c r="AS2442" s="85"/>
      <c r="AT2442" s="85"/>
      <c r="AU2442" s="85"/>
      <c r="AV2442" s="85"/>
      <c r="AW2442" s="85"/>
      <c r="AX2442" s="85"/>
      <c r="AY2442" s="85"/>
    </row>
    <row r="2443" spans="1:51" s="146" customFormat="1">
      <c r="A2443" s="128"/>
      <c r="B2443" s="129"/>
      <c r="C2443" s="86"/>
      <c r="D2443" s="86"/>
      <c r="E2443" s="85"/>
      <c r="F2443" s="85"/>
      <c r="G2443" s="85"/>
      <c r="H2443" s="85"/>
      <c r="I2443" s="85"/>
      <c r="J2443" s="85"/>
      <c r="K2443" s="85"/>
      <c r="L2443" s="85"/>
      <c r="M2443" s="85"/>
      <c r="N2443" s="85"/>
      <c r="O2443" s="85"/>
      <c r="P2443" s="85"/>
      <c r="Q2443" s="85"/>
      <c r="R2443" s="85"/>
      <c r="S2443" s="85"/>
      <c r="T2443" s="85"/>
      <c r="U2443" s="85"/>
      <c r="V2443" s="85"/>
      <c r="W2443" s="85"/>
      <c r="X2443" s="85"/>
      <c r="Y2443" s="85"/>
      <c r="Z2443" s="85"/>
      <c r="AA2443" s="85"/>
      <c r="AB2443" s="85"/>
      <c r="AC2443" s="85"/>
      <c r="AD2443" s="85"/>
      <c r="AE2443" s="85"/>
      <c r="AF2443" s="85"/>
      <c r="AG2443" s="85"/>
      <c r="AH2443" s="85"/>
      <c r="AI2443" s="85"/>
      <c r="AJ2443" s="85"/>
      <c r="AK2443" s="85"/>
      <c r="AL2443" s="85"/>
      <c r="AM2443" s="85"/>
      <c r="AN2443" s="85"/>
      <c r="AO2443" s="85"/>
      <c r="AP2443" s="85"/>
      <c r="AQ2443" s="85"/>
      <c r="AR2443" s="85"/>
      <c r="AS2443" s="85"/>
      <c r="AT2443" s="85"/>
      <c r="AU2443" s="85"/>
      <c r="AV2443" s="85"/>
      <c r="AW2443" s="85"/>
      <c r="AX2443" s="85"/>
      <c r="AY2443" s="85"/>
    </row>
    <row r="2444" spans="1:51" s="146" customFormat="1">
      <c r="A2444" s="128"/>
      <c r="B2444" s="129"/>
      <c r="C2444" s="86"/>
      <c r="D2444" s="86"/>
      <c r="E2444" s="85"/>
      <c r="F2444" s="85"/>
      <c r="G2444" s="85"/>
      <c r="H2444" s="85"/>
      <c r="I2444" s="85"/>
      <c r="J2444" s="85"/>
      <c r="K2444" s="85"/>
      <c r="L2444" s="85"/>
      <c r="M2444" s="85"/>
      <c r="N2444" s="85"/>
      <c r="O2444" s="85"/>
      <c r="P2444" s="85"/>
      <c r="Q2444" s="85"/>
      <c r="R2444" s="85"/>
      <c r="S2444" s="85"/>
      <c r="T2444" s="85"/>
      <c r="U2444" s="85"/>
      <c r="V2444" s="85"/>
      <c r="W2444" s="85"/>
      <c r="X2444" s="85"/>
      <c r="Y2444" s="85"/>
      <c r="Z2444" s="85"/>
      <c r="AA2444" s="85"/>
      <c r="AB2444" s="85"/>
      <c r="AC2444" s="85"/>
      <c r="AD2444" s="85"/>
      <c r="AE2444" s="85"/>
      <c r="AF2444" s="85"/>
      <c r="AG2444" s="85"/>
      <c r="AH2444" s="85"/>
      <c r="AI2444" s="85"/>
      <c r="AJ2444" s="85"/>
      <c r="AK2444" s="85"/>
      <c r="AL2444" s="85"/>
      <c r="AM2444" s="85"/>
      <c r="AN2444" s="85"/>
      <c r="AO2444" s="85"/>
      <c r="AP2444" s="85"/>
      <c r="AQ2444" s="85"/>
      <c r="AR2444" s="85"/>
      <c r="AS2444" s="85"/>
      <c r="AT2444" s="85"/>
      <c r="AU2444" s="85"/>
      <c r="AV2444" s="85"/>
      <c r="AW2444" s="85"/>
      <c r="AX2444" s="85"/>
      <c r="AY2444" s="85"/>
    </row>
    <row r="2445" spans="1:51" s="146" customFormat="1">
      <c r="A2445" s="128"/>
      <c r="B2445" s="129"/>
      <c r="C2445" s="86"/>
      <c r="D2445" s="86"/>
      <c r="E2445" s="85"/>
      <c r="F2445" s="85"/>
      <c r="G2445" s="85"/>
      <c r="H2445" s="85"/>
      <c r="I2445" s="85"/>
      <c r="J2445" s="85"/>
      <c r="K2445" s="85"/>
      <c r="L2445" s="85"/>
      <c r="M2445" s="85"/>
      <c r="N2445" s="85"/>
      <c r="O2445" s="85"/>
      <c r="P2445" s="85"/>
      <c r="Q2445" s="85"/>
      <c r="R2445" s="85"/>
      <c r="S2445" s="85"/>
      <c r="T2445" s="85"/>
      <c r="U2445" s="85"/>
      <c r="V2445" s="85"/>
      <c r="W2445" s="85"/>
      <c r="X2445" s="85"/>
      <c r="Y2445" s="85"/>
      <c r="Z2445" s="85"/>
      <c r="AA2445" s="85"/>
      <c r="AB2445" s="85"/>
      <c r="AC2445" s="85"/>
      <c r="AD2445" s="85"/>
      <c r="AE2445" s="85"/>
      <c r="AF2445" s="85"/>
      <c r="AG2445" s="85"/>
      <c r="AH2445" s="85"/>
      <c r="AI2445" s="85"/>
      <c r="AJ2445" s="85"/>
      <c r="AK2445" s="85"/>
      <c r="AL2445" s="85"/>
      <c r="AM2445" s="85"/>
      <c r="AN2445" s="85"/>
      <c r="AO2445" s="85"/>
      <c r="AP2445" s="85"/>
      <c r="AQ2445" s="85"/>
      <c r="AR2445" s="85"/>
      <c r="AS2445" s="85"/>
      <c r="AT2445" s="85"/>
      <c r="AU2445" s="85"/>
      <c r="AV2445" s="85"/>
      <c r="AW2445" s="85"/>
      <c r="AX2445" s="85"/>
      <c r="AY2445" s="85"/>
    </row>
    <row r="2446" spans="1:51" s="146" customFormat="1">
      <c r="A2446" s="128"/>
      <c r="B2446" s="129"/>
      <c r="C2446" s="86"/>
      <c r="D2446" s="86"/>
      <c r="E2446" s="85"/>
      <c r="F2446" s="85"/>
      <c r="G2446" s="85"/>
      <c r="H2446" s="85"/>
      <c r="I2446" s="85"/>
      <c r="J2446" s="85"/>
      <c r="K2446" s="85"/>
      <c r="L2446" s="85"/>
      <c r="M2446" s="85"/>
      <c r="N2446" s="85"/>
      <c r="O2446" s="85"/>
      <c r="P2446" s="85"/>
      <c r="Q2446" s="85"/>
      <c r="R2446" s="85"/>
      <c r="S2446" s="85"/>
      <c r="T2446" s="85"/>
      <c r="U2446" s="85"/>
      <c r="V2446" s="85"/>
      <c r="W2446" s="85"/>
      <c r="X2446" s="85"/>
      <c r="Y2446" s="85"/>
      <c r="Z2446" s="85"/>
      <c r="AA2446" s="85"/>
      <c r="AB2446" s="85"/>
      <c r="AC2446" s="85"/>
      <c r="AD2446" s="85"/>
      <c r="AE2446" s="85"/>
      <c r="AF2446" s="85"/>
      <c r="AG2446" s="85"/>
      <c r="AH2446" s="85"/>
      <c r="AI2446" s="85"/>
      <c r="AJ2446" s="85"/>
      <c r="AK2446" s="85"/>
      <c r="AL2446" s="85"/>
      <c r="AM2446" s="85"/>
      <c r="AN2446" s="85"/>
      <c r="AO2446" s="85"/>
      <c r="AP2446" s="85"/>
      <c r="AQ2446" s="85"/>
      <c r="AR2446" s="85"/>
      <c r="AS2446" s="85"/>
      <c r="AT2446" s="85"/>
      <c r="AU2446" s="85"/>
      <c r="AV2446" s="85"/>
      <c r="AW2446" s="85"/>
      <c r="AX2446" s="85"/>
      <c r="AY2446" s="85"/>
    </row>
    <row r="2447" spans="1:51" s="146" customFormat="1">
      <c r="A2447" s="128"/>
      <c r="B2447" s="129"/>
      <c r="C2447" s="86"/>
      <c r="D2447" s="86"/>
      <c r="E2447" s="85"/>
      <c r="F2447" s="85"/>
      <c r="G2447" s="85"/>
      <c r="H2447" s="85"/>
      <c r="I2447" s="85"/>
      <c r="J2447" s="85"/>
      <c r="K2447" s="85"/>
      <c r="L2447" s="85"/>
      <c r="M2447" s="85"/>
      <c r="N2447" s="85"/>
      <c r="O2447" s="85"/>
      <c r="P2447" s="85"/>
      <c r="Q2447" s="85"/>
      <c r="R2447" s="85"/>
      <c r="S2447" s="85"/>
      <c r="T2447" s="85"/>
      <c r="U2447" s="85"/>
      <c r="V2447" s="85"/>
      <c r="W2447" s="85"/>
      <c r="X2447" s="85"/>
      <c r="Y2447" s="85"/>
      <c r="Z2447" s="85"/>
      <c r="AA2447" s="85"/>
      <c r="AB2447" s="85"/>
      <c r="AC2447" s="85"/>
      <c r="AD2447" s="85"/>
      <c r="AE2447" s="85"/>
      <c r="AF2447" s="85"/>
      <c r="AG2447" s="85"/>
      <c r="AH2447" s="85"/>
      <c r="AI2447" s="85"/>
      <c r="AJ2447" s="85"/>
      <c r="AK2447" s="85"/>
      <c r="AL2447" s="85"/>
      <c r="AM2447" s="85"/>
      <c r="AN2447" s="85"/>
      <c r="AO2447" s="85"/>
      <c r="AP2447" s="85"/>
      <c r="AQ2447" s="85"/>
      <c r="AR2447" s="85"/>
      <c r="AS2447" s="85"/>
      <c r="AT2447" s="85"/>
      <c r="AU2447" s="85"/>
      <c r="AV2447" s="85"/>
      <c r="AW2447" s="85"/>
      <c r="AX2447" s="85"/>
      <c r="AY2447" s="85"/>
    </row>
    <row r="2448" spans="1:51" s="146" customFormat="1">
      <c r="A2448" s="128"/>
      <c r="B2448" s="129"/>
      <c r="C2448" s="86"/>
      <c r="D2448" s="86"/>
      <c r="E2448" s="85"/>
      <c r="F2448" s="85"/>
      <c r="G2448" s="85"/>
      <c r="H2448" s="85"/>
      <c r="I2448" s="85"/>
      <c r="J2448" s="85"/>
      <c r="K2448" s="85"/>
      <c r="L2448" s="85"/>
      <c r="M2448" s="85"/>
      <c r="N2448" s="85"/>
      <c r="O2448" s="85"/>
      <c r="P2448" s="85"/>
      <c r="Q2448" s="85"/>
      <c r="R2448" s="85"/>
      <c r="S2448" s="85"/>
      <c r="T2448" s="85"/>
      <c r="U2448" s="85"/>
      <c r="V2448" s="85"/>
      <c r="W2448" s="85"/>
      <c r="X2448" s="85"/>
      <c r="Y2448" s="85"/>
      <c r="Z2448" s="85"/>
      <c r="AA2448" s="85"/>
      <c r="AB2448" s="85"/>
      <c r="AC2448" s="85"/>
      <c r="AD2448" s="85"/>
      <c r="AE2448" s="85"/>
      <c r="AF2448" s="85"/>
      <c r="AG2448" s="85"/>
      <c r="AH2448" s="85"/>
      <c r="AI2448" s="85"/>
      <c r="AJ2448" s="85"/>
      <c r="AK2448" s="85"/>
      <c r="AL2448" s="85"/>
      <c r="AM2448" s="85"/>
      <c r="AN2448" s="85"/>
      <c r="AO2448" s="85"/>
      <c r="AP2448" s="85"/>
      <c r="AQ2448" s="85"/>
      <c r="AR2448" s="85"/>
      <c r="AS2448" s="85"/>
      <c r="AT2448" s="85"/>
      <c r="AU2448" s="85"/>
      <c r="AV2448" s="85"/>
      <c r="AW2448" s="85"/>
      <c r="AX2448" s="85"/>
      <c r="AY2448" s="85"/>
    </row>
    <row r="2449" spans="1:51" s="146" customFormat="1">
      <c r="A2449" s="128"/>
      <c r="B2449" s="129"/>
      <c r="C2449" s="86"/>
      <c r="D2449" s="86"/>
      <c r="E2449" s="85"/>
      <c r="F2449" s="85"/>
      <c r="G2449" s="85"/>
      <c r="H2449" s="85"/>
      <c r="I2449" s="85"/>
      <c r="J2449" s="85"/>
      <c r="K2449" s="85"/>
      <c r="L2449" s="85"/>
      <c r="M2449" s="85"/>
      <c r="N2449" s="85"/>
      <c r="O2449" s="85"/>
      <c r="P2449" s="85"/>
      <c r="Q2449" s="85"/>
      <c r="R2449" s="85"/>
      <c r="S2449" s="85"/>
      <c r="T2449" s="85"/>
      <c r="U2449" s="85"/>
      <c r="V2449" s="85"/>
      <c r="W2449" s="85"/>
      <c r="X2449" s="85"/>
      <c r="Y2449" s="85"/>
      <c r="Z2449" s="85"/>
      <c r="AA2449" s="85"/>
      <c r="AB2449" s="85"/>
      <c r="AC2449" s="85"/>
      <c r="AD2449" s="85"/>
      <c r="AE2449" s="85"/>
      <c r="AF2449" s="85"/>
      <c r="AG2449" s="85"/>
      <c r="AH2449" s="85"/>
      <c r="AI2449" s="85"/>
      <c r="AJ2449" s="85"/>
      <c r="AK2449" s="85"/>
      <c r="AL2449" s="85"/>
      <c r="AM2449" s="85"/>
      <c r="AN2449" s="85"/>
      <c r="AO2449" s="85"/>
      <c r="AP2449" s="85"/>
      <c r="AQ2449" s="85"/>
      <c r="AR2449" s="85"/>
      <c r="AS2449" s="85"/>
      <c r="AT2449" s="85"/>
      <c r="AU2449" s="85"/>
      <c r="AV2449" s="85"/>
      <c r="AW2449" s="85"/>
      <c r="AX2449" s="85"/>
      <c r="AY2449" s="85"/>
    </row>
    <row r="2450" spans="1:51" s="146" customFormat="1">
      <c r="A2450" s="128"/>
      <c r="B2450" s="129"/>
      <c r="C2450" s="140"/>
      <c r="D2450" s="140"/>
      <c r="E2450" s="85"/>
      <c r="F2450" s="85"/>
      <c r="G2450" s="85"/>
      <c r="H2450" s="85"/>
      <c r="I2450" s="85"/>
      <c r="J2450" s="85"/>
      <c r="K2450" s="85"/>
      <c r="L2450" s="85"/>
      <c r="M2450" s="85"/>
      <c r="N2450" s="85"/>
      <c r="O2450" s="85"/>
      <c r="P2450" s="85"/>
      <c r="Q2450" s="85"/>
      <c r="R2450" s="85"/>
      <c r="S2450" s="85"/>
      <c r="T2450" s="85"/>
      <c r="U2450" s="85"/>
      <c r="V2450" s="85"/>
      <c r="W2450" s="85"/>
      <c r="X2450" s="85"/>
      <c r="Y2450" s="85"/>
      <c r="Z2450" s="85"/>
      <c r="AA2450" s="85"/>
      <c r="AB2450" s="85"/>
      <c r="AC2450" s="85"/>
      <c r="AD2450" s="85"/>
      <c r="AE2450" s="85"/>
      <c r="AF2450" s="85"/>
      <c r="AG2450" s="85"/>
      <c r="AH2450" s="85"/>
      <c r="AI2450" s="85"/>
      <c r="AJ2450" s="85"/>
      <c r="AK2450" s="85"/>
      <c r="AL2450" s="85"/>
      <c r="AM2450" s="85"/>
      <c r="AN2450" s="85"/>
      <c r="AO2450" s="85"/>
      <c r="AP2450" s="85"/>
      <c r="AQ2450" s="85"/>
      <c r="AR2450" s="85"/>
      <c r="AS2450" s="85"/>
      <c r="AT2450" s="85"/>
      <c r="AU2450" s="85"/>
      <c r="AV2450" s="85"/>
      <c r="AW2450" s="85"/>
      <c r="AX2450" s="85"/>
      <c r="AY2450" s="85"/>
    </row>
    <row r="2451" spans="1:51">
      <c r="B2451" s="129"/>
    </row>
    <row r="2452" spans="1:51">
      <c r="B2452" s="129"/>
    </row>
    <row r="2453" spans="1:51">
      <c r="B2453" s="129"/>
    </row>
    <row r="2454" spans="1:51">
      <c r="B2454" s="141"/>
    </row>
    <row r="2455" spans="1:51">
      <c r="B2455" s="129"/>
    </row>
    <row r="2456" spans="1:51">
      <c r="B2456" s="141"/>
    </row>
    <row r="2457" spans="1:51">
      <c r="B2457" s="129"/>
    </row>
    <row r="2458" spans="1:51">
      <c r="B2458" s="129"/>
    </row>
    <row r="2459" spans="1:51">
      <c r="B2459" s="137"/>
      <c r="C2459" s="140"/>
      <c r="D2459" s="140"/>
    </row>
    <row r="2460" spans="1:51">
      <c r="B2460" s="129"/>
    </row>
    <row r="2461" spans="1:51">
      <c r="B2461" s="129"/>
    </row>
    <row r="2462" spans="1:51">
      <c r="B2462" s="129"/>
    </row>
    <row r="2463" spans="1:51">
      <c r="B2463" s="129"/>
    </row>
    <row r="2464" spans="1:51">
      <c r="B2464" s="129"/>
    </row>
    <row r="2465" spans="2:4">
      <c r="B2465" s="129"/>
      <c r="C2465" s="140"/>
      <c r="D2465" s="140"/>
    </row>
    <row r="2466" spans="2:4">
      <c r="B2466" s="137"/>
    </row>
    <row r="2467" spans="2:4">
      <c r="B2467" s="138"/>
    </row>
    <row r="2468" spans="2:4">
      <c r="B2468" s="129"/>
    </row>
    <row r="2469" spans="2:4">
      <c r="B2469" s="141"/>
    </row>
    <row r="2470" spans="2:4">
      <c r="B2470" s="141"/>
    </row>
    <row r="2471" spans="2:4">
      <c r="B2471" s="129"/>
    </row>
    <row r="2472" spans="2:4">
      <c r="B2472" s="129"/>
    </row>
    <row r="2473" spans="2:4">
      <c r="B2473" s="129"/>
    </row>
    <row r="2474" spans="2:4">
      <c r="B2474" s="129"/>
      <c r="C2474" s="140"/>
      <c r="D2474" s="140"/>
    </row>
    <row r="2475" spans="2:4">
      <c r="B2475" s="137"/>
    </row>
    <row r="2476" spans="2:4">
      <c r="B2476" s="138"/>
    </row>
    <row r="2477" spans="2:4">
      <c r="B2477" s="129"/>
    </row>
    <row r="2478" spans="2:4">
      <c r="B2478" s="141"/>
    </row>
    <row r="2479" spans="2:4">
      <c r="B2479" s="129"/>
    </row>
    <row r="2480" spans="2:4">
      <c r="B2480" s="129"/>
      <c r="C2480" s="140"/>
      <c r="D2480" s="140"/>
    </row>
    <row r="2481" spans="2:4">
      <c r="B2481" s="137"/>
    </row>
    <row r="2482" spans="2:4">
      <c r="B2482" s="138"/>
    </row>
    <row r="2483" spans="2:4">
      <c r="B2483" s="129"/>
    </row>
    <row r="2484" spans="2:4">
      <c r="B2484" s="141"/>
    </row>
    <row r="2485" spans="2:4">
      <c r="B2485" s="141"/>
    </row>
    <row r="2486" spans="2:4">
      <c r="B2486" s="129"/>
    </row>
    <row r="2487" spans="2:4">
      <c r="B2487" s="129"/>
    </row>
    <row r="2488" spans="2:4">
      <c r="B2488" s="129"/>
    </row>
    <row r="2489" spans="2:4">
      <c r="B2489" s="137"/>
    </row>
    <row r="2490" spans="2:4">
      <c r="B2490" s="138"/>
      <c r="C2490" s="140"/>
      <c r="D2490" s="140"/>
    </row>
    <row r="2491" spans="2:4">
      <c r="B2491" s="129"/>
    </row>
    <row r="2492" spans="2:4">
      <c r="B2492" s="129"/>
    </row>
    <row r="2493" spans="2:4">
      <c r="B2493" s="129"/>
    </row>
    <row r="2494" spans="2:4">
      <c r="B2494" s="141"/>
    </row>
    <row r="2495" spans="2:4">
      <c r="B2495" s="129"/>
    </row>
    <row r="2496" spans="2:4">
      <c r="B2496" s="129"/>
    </row>
    <row r="2497" spans="2:2">
      <c r="B2497" s="129"/>
    </row>
    <row r="2498" spans="2:2">
      <c r="B2498" s="129"/>
    </row>
    <row r="2499" spans="2:2">
      <c r="B2499" s="129"/>
    </row>
    <row r="2500" spans="2:2">
      <c r="B2500" s="129"/>
    </row>
    <row r="2501" spans="2:2">
      <c r="B2501" s="137"/>
    </row>
    <row r="2502" spans="2:2">
      <c r="B2502" s="138"/>
    </row>
    <row r="2503" spans="2:2">
      <c r="B2503" s="129"/>
    </row>
    <row r="2504" spans="2:2">
      <c r="B2504" s="129"/>
    </row>
    <row r="2505" spans="2:2">
      <c r="B2505" s="129"/>
    </row>
    <row r="2506" spans="2:2">
      <c r="B2506" s="129"/>
    </row>
    <row r="2507" spans="2:2">
      <c r="B2507" s="129"/>
    </row>
    <row r="2508" spans="2:2">
      <c r="B2508" s="129"/>
    </row>
    <row r="2509" spans="2:2">
      <c r="B2509" s="129"/>
    </row>
    <row r="2510" spans="2:2">
      <c r="B2510" s="129"/>
    </row>
    <row r="2511" spans="2:2">
      <c r="B2511" s="129"/>
    </row>
    <row r="2512" spans="2:2">
      <c r="B2512" s="129"/>
    </row>
    <row r="2513" spans="1:51">
      <c r="B2513" s="129"/>
    </row>
    <row r="2514" spans="1:51">
      <c r="B2514" s="129"/>
    </row>
    <row r="2515" spans="1:51" s="146" customFormat="1">
      <c r="A2515" s="128"/>
      <c r="B2515" s="129"/>
      <c r="C2515" s="86"/>
      <c r="D2515" s="86"/>
      <c r="E2515" s="85"/>
      <c r="F2515" s="85"/>
      <c r="G2515" s="85"/>
      <c r="H2515" s="85"/>
      <c r="I2515" s="85"/>
      <c r="J2515" s="85"/>
      <c r="K2515" s="85"/>
      <c r="L2515" s="85"/>
      <c r="M2515" s="85"/>
      <c r="N2515" s="85"/>
      <c r="O2515" s="85"/>
      <c r="P2515" s="85"/>
      <c r="Q2515" s="85"/>
      <c r="R2515" s="85"/>
      <c r="S2515" s="85"/>
      <c r="T2515" s="85"/>
      <c r="U2515" s="85"/>
      <c r="V2515" s="85"/>
      <c r="W2515" s="85"/>
      <c r="X2515" s="85"/>
      <c r="Y2515" s="85"/>
      <c r="Z2515" s="85"/>
      <c r="AA2515" s="85"/>
      <c r="AB2515" s="85"/>
      <c r="AC2515" s="85"/>
      <c r="AD2515" s="85"/>
      <c r="AE2515" s="85"/>
      <c r="AF2515" s="85"/>
      <c r="AG2515" s="85"/>
      <c r="AH2515" s="85"/>
      <c r="AI2515" s="85"/>
      <c r="AJ2515" s="85"/>
      <c r="AK2515" s="85"/>
      <c r="AL2515" s="85"/>
      <c r="AM2515" s="85"/>
      <c r="AN2515" s="85"/>
      <c r="AO2515" s="85"/>
      <c r="AP2515" s="85"/>
      <c r="AQ2515" s="85"/>
      <c r="AR2515" s="85"/>
      <c r="AS2515" s="85"/>
      <c r="AT2515" s="85"/>
      <c r="AU2515" s="85"/>
      <c r="AV2515" s="85"/>
      <c r="AW2515" s="85"/>
      <c r="AX2515" s="85"/>
      <c r="AY2515" s="85"/>
    </row>
    <row r="2516" spans="1:51" s="146" customFormat="1">
      <c r="A2516" s="128"/>
      <c r="B2516" s="129"/>
      <c r="C2516" s="86"/>
      <c r="D2516" s="86"/>
      <c r="E2516" s="85"/>
      <c r="F2516" s="85"/>
      <c r="G2516" s="85"/>
      <c r="H2516" s="85"/>
      <c r="I2516" s="85"/>
      <c r="J2516" s="85"/>
      <c r="K2516" s="85"/>
      <c r="L2516" s="85"/>
      <c r="M2516" s="85"/>
      <c r="N2516" s="85"/>
      <c r="O2516" s="85"/>
      <c r="P2516" s="85"/>
      <c r="Q2516" s="85"/>
      <c r="R2516" s="85"/>
      <c r="S2516" s="85"/>
      <c r="T2516" s="85"/>
      <c r="U2516" s="85"/>
      <c r="V2516" s="85"/>
      <c r="W2516" s="85"/>
      <c r="X2516" s="85"/>
      <c r="Y2516" s="85"/>
      <c r="Z2516" s="85"/>
      <c r="AA2516" s="85"/>
      <c r="AB2516" s="85"/>
      <c r="AC2516" s="85"/>
      <c r="AD2516" s="85"/>
      <c r="AE2516" s="85"/>
      <c r="AF2516" s="85"/>
      <c r="AG2516" s="85"/>
      <c r="AH2516" s="85"/>
      <c r="AI2516" s="85"/>
      <c r="AJ2516" s="85"/>
      <c r="AK2516" s="85"/>
      <c r="AL2516" s="85"/>
      <c r="AM2516" s="85"/>
      <c r="AN2516" s="85"/>
      <c r="AO2516" s="85"/>
      <c r="AP2516" s="85"/>
      <c r="AQ2516" s="85"/>
      <c r="AR2516" s="85"/>
      <c r="AS2516" s="85"/>
      <c r="AT2516" s="85"/>
      <c r="AU2516" s="85"/>
      <c r="AV2516" s="85"/>
      <c r="AW2516" s="85"/>
      <c r="AX2516" s="85"/>
      <c r="AY2516" s="85"/>
    </row>
    <row r="2517" spans="1:51" s="146" customFormat="1">
      <c r="A2517" s="128"/>
      <c r="B2517" s="129"/>
      <c r="C2517" s="86"/>
      <c r="D2517" s="86"/>
      <c r="E2517" s="85"/>
      <c r="F2517" s="85"/>
      <c r="G2517" s="85"/>
      <c r="H2517" s="85"/>
      <c r="I2517" s="85"/>
      <c r="J2517" s="85"/>
      <c r="K2517" s="85"/>
      <c r="L2517" s="85"/>
      <c r="M2517" s="85"/>
      <c r="N2517" s="85"/>
      <c r="O2517" s="85"/>
      <c r="P2517" s="85"/>
      <c r="Q2517" s="85"/>
      <c r="R2517" s="85"/>
      <c r="S2517" s="85"/>
      <c r="T2517" s="85"/>
      <c r="U2517" s="85"/>
      <c r="V2517" s="85"/>
      <c r="W2517" s="85"/>
      <c r="X2517" s="85"/>
      <c r="Y2517" s="85"/>
      <c r="Z2517" s="85"/>
      <c r="AA2517" s="85"/>
      <c r="AB2517" s="85"/>
      <c r="AC2517" s="85"/>
      <c r="AD2517" s="85"/>
      <c r="AE2517" s="85"/>
      <c r="AF2517" s="85"/>
      <c r="AG2517" s="85"/>
      <c r="AH2517" s="85"/>
      <c r="AI2517" s="85"/>
      <c r="AJ2517" s="85"/>
      <c r="AK2517" s="85"/>
      <c r="AL2517" s="85"/>
      <c r="AM2517" s="85"/>
      <c r="AN2517" s="85"/>
      <c r="AO2517" s="85"/>
      <c r="AP2517" s="85"/>
      <c r="AQ2517" s="85"/>
      <c r="AR2517" s="85"/>
      <c r="AS2517" s="85"/>
      <c r="AT2517" s="85"/>
      <c r="AU2517" s="85"/>
      <c r="AV2517" s="85"/>
      <c r="AW2517" s="85"/>
      <c r="AX2517" s="85"/>
      <c r="AY2517" s="85"/>
    </row>
    <row r="2518" spans="1:51" s="146" customFormat="1">
      <c r="A2518" s="128"/>
      <c r="B2518" s="129"/>
      <c r="C2518" s="86"/>
      <c r="D2518" s="86"/>
      <c r="E2518" s="85"/>
      <c r="F2518" s="85"/>
      <c r="G2518" s="85"/>
      <c r="H2518" s="85"/>
      <c r="I2518" s="85"/>
      <c r="J2518" s="85"/>
      <c r="K2518" s="85"/>
      <c r="L2518" s="85"/>
      <c r="M2518" s="85"/>
      <c r="N2518" s="85"/>
      <c r="O2518" s="85"/>
      <c r="P2518" s="85"/>
      <c r="Q2518" s="85"/>
      <c r="R2518" s="85"/>
      <c r="S2518" s="85"/>
      <c r="T2518" s="85"/>
      <c r="U2518" s="85"/>
      <c r="V2518" s="85"/>
      <c r="W2518" s="85"/>
      <c r="X2518" s="85"/>
      <c r="Y2518" s="85"/>
      <c r="Z2518" s="85"/>
      <c r="AA2518" s="85"/>
      <c r="AB2518" s="85"/>
      <c r="AC2518" s="85"/>
      <c r="AD2518" s="85"/>
      <c r="AE2518" s="85"/>
      <c r="AF2518" s="85"/>
      <c r="AG2518" s="85"/>
      <c r="AH2518" s="85"/>
      <c r="AI2518" s="85"/>
      <c r="AJ2518" s="85"/>
      <c r="AK2518" s="85"/>
      <c r="AL2518" s="85"/>
      <c r="AM2518" s="85"/>
      <c r="AN2518" s="85"/>
      <c r="AO2518" s="85"/>
      <c r="AP2518" s="85"/>
      <c r="AQ2518" s="85"/>
      <c r="AR2518" s="85"/>
      <c r="AS2518" s="85"/>
      <c r="AT2518" s="85"/>
      <c r="AU2518" s="85"/>
      <c r="AV2518" s="85"/>
      <c r="AW2518" s="85"/>
      <c r="AX2518" s="85"/>
      <c r="AY2518" s="85"/>
    </row>
    <row r="2519" spans="1:51" s="146" customFormat="1">
      <c r="A2519" s="128"/>
      <c r="B2519" s="129"/>
      <c r="C2519" s="86"/>
      <c r="D2519" s="86"/>
      <c r="E2519" s="85"/>
      <c r="F2519" s="85"/>
      <c r="G2519" s="85"/>
      <c r="H2519" s="85"/>
      <c r="I2519" s="85"/>
      <c r="J2519" s="85"/>
      <c r="K2519" s="85"/>
      <c r="L2519" s="85"/>
      <c r="M2519" s="85"/>
      <c r="N2519" s="85"/>
      <c r="O2519" s="85"/>
      <c r="P2519" s="85"/>
      <c r="Q2519" s="85"/>
      <c r="R2519" s="85"/>
      <c r="S2519" s="85"/>
      <c r="T2519" s="85"/>
      <c r="U2519" s="85"/>
      <c r="V2519" s="85"/>
      <c r="W2519" s="85"/>
      <c r="X2519" s="85"/>
      <c r="Y2519" s="85"/>
      <c r="Z2519" s="85"/>
      <c r="AA2519" s="85"/>
      <c r="AB2519" s="85"/>
      <c r="AC2519" s="85"/>
      <c r="AD2519" s="85"/>
      <c r="AE2519" s="85"/>
      <c r="AF2519" s="85"/>
      <c r="AG2519" s="85"/>
      <c r="AH2519" s="85"/>
      <c r="AI2519" s="85"/>
      <c r="AJ2519" s="85"/>
      <c r="AK2519" s="85"/>
      <c r="AL2519" s="85"/>
      <c r="AM2519" s="85"/>
      <c r="AN2519" s="85"/>
      <c r="AO2519" s="85"/>
      <c r="AP2519" s="85"/>
      <c r="AQ2519" s="85"/>
      <c r="AR2519" s="85"/>
      <c r="AS2519" s="85"/>
      <c r="AT2519" s="85"/>
      <c r="AU2519" s="85"/>
      <c r="AV2519" s="85"/>
      <c r="AW2519" s="85"/>
      <c r="AX2519" s="85"/>
      <c r="AY2519" s="85"/>
    </row>
    <row r="2520" spans="1:51" s="146" customFormat="1">
      <c r="A2520" s="128"/>
      <c r="B2520" s="129"/>
      <c r="C2520" s="86"/>
      <c r="D2520" s="86"/>
      <c r="E2520" s="85"/>
      <c r="F2520" s="85"/>
      <c r="G2520" s="85"/>
      <c r="H2520" s="85"/>
      <c r="I2520" s="85"/>
      <c r="J2520" s="85"/>
      <c r="K2520" s="85"/>
      <c r="L2520" s="85"/>
      <c r="M2520" s="85"/>
      <c r="N2520" s="85"/>
      <c r="O2520" s="85"/>
      <c r="P2520" s="85"/>
      <c r="Q2520" s="85"/>
      <c r="R2520" s="85"/>
      <c r="S2520" s="85"/>
      <c r="T2520" s="85"/>
      <c r="U2520" s="85"/>
      <c r="V2520" s="85"/>
      <c r="W2520" s="85"/>
      <c r="X2520" s="85"/>
      <c r="Y2520" s="85"/>
      <c r="Z2520" s="85"/>
      <c r="AA2520" s="85"/>
      <c r="AB2520" s="85"/>
      <c r="AC2520" s="85"/>
      <c r="AD2520" s="85"/>
      <c r="AE2520" s="85"/>
      <c r="AF2520" s="85"/>
      <c r="AG2520" s="85"/>
      <c r="AH2520" s="85"/>
      <c r="AI2520" s="85"/>
      <c r="AJ2520" s="85"/>
      <c r="AK2520" s="85"/>
      <c r="AL2520" s="85"/>
      <c r="AM2520" s="85"/>
      <c r="AN2520" s="85"/>
      <c r="AO2520" s="85"/>
      <c r="AP2520" s="85"/>
      <c r="AQ2520" s="85"/>
      <c r="AR2520" s="85"/>
      <c r="AS2520" s="85"/>
      <c r="AT2520" s="85"/>
      <c r="AU2520" s="85"/>
      <c r="AV2520" s="85"/>
      <c r="AW2520" s="85"/>
      <c r="AX2520" s="85"/>
      <c r="AY2520" s="85"/>
    </row>
    <row r="2521" spans="1:51" s="146" customFormat="1">
      <c r="A2521" s="128"/>
      <c r="B2521" s="129"/>
      <c r="C2521" s="86"/>
      <c r="D2521" s="86"/>
      <c r="E2521" s="85"/>
      <c r="F2521" s="85"/>
      <c r="G2521" s="85"/>
      <c r="H2521" s="85"/>
      <c r="I2521" s="85"/>
      <c r="J2521" s="85"/>
      <c r="K2521" s="85"/>
      <c r="L2521" s="85"/>
      <c r="M2521" s="85"/>
      <c r="N2521" s="85"/>
      <c r="O2521" s="85"/>
      <c r="P2521" s="85"/>
      <c r="Q2521" s="85"/>
      <c r="R2521" s="85"/>
      <c r="S2521" s="85"/>
      <c r="T2521" s="85"/>
      <c r="U2521" s="85"/>
      <c r="V2521" s="85"/>
      <c r="W2521" s="85"/>
      <c r="X2521" s="85"/>
      <c r="Y2521" s="85"/>
      <c r="Z2521" s="85"/>
      <c r="AA2521" s="85"/>
      <c r="AB2521" s="85"/>
      <c r="AC2521" s="85"/>
      <c r="AD2521" s="85"/>
      <c r="AE2521" s="85"/>
      <c r="AF2521" s="85"/>
      <c r="AG2521" s="85"/>
      <c r="AH2521" s="85"/>
      <c r="AI2521" s="85"/>
      <c r="AJ2521" s="85"/>
      <c r="AK2521" s="85"/>
      <c r="AL2521" s="85"/>
      <c r="AM2521" s="85"/>
      <c r="AN2521" s="85"/>
      <c r="AO2521" s="85"/>
      <c r="AP2521" s="85"/>
      <c r="AQ2521" s="85"/>
      <c r="AR2521" s="85"/>
      <c r="AS2521" s="85"/>
      <c r="AT2521" s="85"/>
      <c r="AU2521" s="85"/>
      <c r="AV2521" s="85"/>
      <c r="AW2521" s="85"/>
      <c r="AX2521" s="85"/>
      <c r="AY2521" s="85"/>
    </row>
    <row r="2522" spans="1:51" s="146" customFormat="1">
      <c r="A2522" s="128"/>
      <c r="B2522" s="129"/>
      <c r="C2522" s="86"/>
      <c r="D2522" s="86"/>
      <c r="E2522" s="85"/>
      <c r="F2522" s="85"/>
      <c r="G2522" s="85"/>
      <c r="H2522" s="85"/>
      <c r="I2522" s="85"/>
      <c r="J2522" s="85"/>
      <c r="K2522" s="85"/>
      <c r="L2522" s="85"/>
      <c r="M2522" s="85"/>
      <c r="N2522" s="85"/>
      <c r="O2522" s="85"/>
      <c r="P2522" s="85"/>
      <c r="Q2522" s="85"/>
      <c r="R2522" s="85"/>
      <c r="S2522" s="85"/>
      <c r="T2522" s="85"/>
      <c r="U2522" s="85"/>
      <c r="V2522" s="85"/>
      <c r="W2522" s="85"/>
      <c r="X2522" s="85"/>
      <c r="Y2522" s="85"/>
      <c r="Z2522" s="85"/>
      <c r="AA2522" s="85"/>
      <c r="AB2522" s="85"/>
      <c r="AC2522" s="85"/>
      <c r="AD2522" s="85"/>
      <c r="AE2522" s="85"/>
      <c r="AF2522" s="85"/>
      <c r="AG2522" s="85"/>
      <c r="AH2522" s="85"/>
      <c r="AI2522" s="85"/>
      <c r="AJ2522" s="85"/>
      <c r="AK2522" s="85"/>
      <c r="AL2522" s="85"/>
      <c r="AM2522" s="85"/>
      <c r="AN2522" s="85"/>
      <c r="AO2522" s="85"/>
      <c r="AP2522" s="85"/>
      <c r="AQ2522" s="85"/>
      <c r="AR2522" s="85"/>
      <c r="AS2522" s="85"/>
      <c r="AT2522" s="85"/>
      <c r="AU2522" s="85"/>
      <c r="AV2522" s="85"/>
      <c r="AW2522" s="85"/>
      <c r="AX2522" s="85"/>
      <c r="AY2522" s="85"/>
    </row>
    <row r="2523" spans="1:51" s="146" customFormat="1">
      <c r="A2523" s="128"/>
      <c r="B2523" s="129"/>
      <c r="C2523" s="86"/>
      <c r="D2523" s="86"/>
      <c r="E2523" s="85"/>
      <c r="F2523" s="85"/>
      <c r="G2523" s="85"/>
      <c r="H2523" s="85"/>
      <c r="I2523" s="85"/>
      <c r="J2523" s="85"/>
      <c r="K2523" s="85"/>
      <c r="L2523" s="85"/>
      <c r="M2523" s="85"/>
      <c r="N2523" s="85"/>
      <c r="O2523" s="85"/>
      <c r="P2523" s="85"/>
      <c r="Q2523" s="85"/>
      <c r="R2523" s="85"/>
      <c r="S2523" s="85"/>
      <c r="T2523" s="85"/>
      <c r="U2523" s="85"/>
      <c r="V2523" s="85"/>
      <c r="W2523" s="85"/>
      <c r="X2523" s="85"/>
      <c r="Y2523" s="85"/>
      <c r="Z2523" s="85"/>
      <c r="AA2523" s="85"/>
      <c r="AB2523" s="85"/>
      <c r="AC2523" s="85"/>
      <c r="AD2523" s="85"/>
      <c r="AE2523" s="85"/>
      <c r="AF2523" s="85"/>
      <c r="AG2523" s="85"/>
      <c r="AH2523" s="85"/>
      <c r="AI2523" s="85"/>
      <c r="AJ2523" s="85"/>
      <c r="AK2523" s="85"/>
      <c r="AL2523" s="85"/>
      <c r="AM2523" s="85"/>
      <c r="AN2523" s="85"/>
      <c r="AO2523" s="85"/>
      <c r="AP2523" s="85"/>
      <c r="AQ2523" s="85"/>
      <c r="AR2523" s="85"/>
      <c r="AS2523" s="85"/>
      <c r="AT2523" s="85"/>
      <c r="AU2523" s="85"/>
      <c r="AV2523" s="85"/>
      <c r="AW2523" s="85"/>
      <c r="AX2523" s="85"/>
      <c r="AY2523" s="85"/>
    </row>
    <row r="2524" spans="1:51" s="146" customFormat="1">
      <c r="A2524" s="128"/>
      <c r="B2524" s="129"/>
      <c r="C2524" s="86"/>
      <c r="D2524" s="86"/>
      <c r="E2524" s="85"/>
      <c r="F2524" s="85"/>
      <c r="G2524" s="85"/>
      <c r="H2524" s="85"/>
      <c r="I2524" s="85"/>
      <c r="J2524" s="85"/>
      <c r="K2524" s="85"/>
      <c r="L2524" s="85"/>
      <c r="M2524" s="85"/>
      <c r="N2524" s="85"/>
      <c r="O2524" s="85"/>
      <c r="P2524" s="85"/>
      <c r="Q2524" s="85"/>
      <c r="R2524" s="85"/>
      <c r="S2524" s="85"/>
      <c r="T2524" s="85"/>
      <c r="U2524" s="85"/>
      <c r="V2524" s="85"/>
      <c r="W2524" s="85"/>
      <c r="X2524" s="85"/>
      <c r="Y2524" s="85"/>
      <c r="Z2524" s="85"/>
      <c r="AA2524" s="85"/>
      <c r="AB2524" s="85"/>
      <c r="AC2524" s="85"/>
      <c r="AD2524" s="85"/>
      <c r="AE2524" s="85"/>
      <c r="AF2524" s="85"/>
      <c r="AG2524" s="85"/>
      <c r="AH2524" s="85"/>
      <c r="AI2524" s="85"/>
      <c r="AJ2524" s="85"/>
      <c r="AK2524" s="85"/>
      <c r="AL2524" s="85"/>
      <c r="AM2524" s="85"/>
      <c r="AN2524" s="85"/>
      <c r="AO2524" s="85"/>
      <c r="AP2524" s="85"/>
      <c r="AQ2524" s="85"/>
      <c r="AR2524" s="85"/>
      <c r="AS2524" s="85"/>
      <c r="AT2524" s="85"/>
      <c r="AU2524" s="85"/>
      <c r="AV2524" s="85"/>
      <c r="AW2524" s="85"/>
      <c r="AX2524" s="85"/>
      <c r="AY2524" s="85"/>
    </row>
    <row r="2525" spans="1:51" s="146" customFormat="1">
      <c r="A2525" s="128"/>
      <c r="B2525" s="129"/>
      <c r="C2525" s="86"/>
      <c r="D2525" s="86"/>
      <c r="E2525" s="85"/>
      <c r="F2525" s="85"/>
      <c r="G2525" s="85"/>
      <c r="H2525" s="85"/>
      <c r="I2525" s="85"/>
      <c r="J2525" s="85"/>
      <c r="K2525" s="85"/>
      <c r="L2525" s="85"/>
      <c r="M2525" s="85"/>
      <c r="N2525" s="85"/>
      <c r="O2525" s="85"/>
      <c r="P2525" s="85"/>
      <c r="Q2525" s="85"/>
      <c r="R2525" s="85"/>
      <c r="S2525" s="85"/>
      <c r="T2525" s="85"/>
      <c r="U2525" s="85"/>
      <c r="V2525" s="85"/>
      <c r="W2525" s="85"/>
      <c r="X2525" s="85"/>
      <c r="Y2525" s="85"/>
      <c r="Z2525" s="85"/>
      <c r="AA2525" s="85"/>
      <c r="AB2525" s="85"/>
      <c r="AC2525" s="85"/>
      <c r="AD2525" s="85"/>
      <c r="AE2525" s="85"/>
      <c r="AF2525" s="85"/>
      <c r="AG2525" s="85"/>
      <c r="AH2525" s="85"/>
      <c r="AI2525" s="85"/>
      <c r="AJ2525" s="85"/>
      <c r="AK2525" s="85"/>
      <c r="AL2525" s="85"/>
      <c r="AM2525" s="85"/>
      <c r="AN2525" s="85"/>
      <c r="AO2525" s="85"/>
      <c r="AP2525" s="85"/>
      <c r="AQ2525" s="85"/>
      <c r="AR2525" s="85"/>
      <c r="AS2525" s="85"/>
      <c r="AT2525" s="85"/>
      <c r="AU2525" s="85"/>
      <c r="AV2525" s="85"/>
      <c r="AW2525" s="85"/>
      <c r="AX2525" s="85"/>
      <c r="AY2525" s="85"/>
    </row>
    <row r="2526" spans="1:51" s="146" customFormat="1">
      <c r="A2526" s="128"/>
      <c r="B2526" s="129"/>
      <c r="C2526" s="86"/>
      <c r="D2526" s="86"/>
      <c r="E2526" s="85"/>
      <c r="F2526" s="85"/>
      <c r="G2526" s="85"/>
      <c r="H2526" s="85"/>
      <c r="I2526" s="85"/>
      <c r="J2526" s="85"/>
      <c r="K2526" s="85"/>
      <c r="L2526" s="85"/>
      <c r="M2526" s="85"/>
      <c r="N2526" s="85"/>
      <c r="O2526" s="85"/>
      <c r="P2526" s="85"/>
      <c r="Q2526" s="85"/>
      <c r="R2526" s="85"/>
      <c r="S2526" s="85"/>
      <c r="T2526" s="85"/>
      <c r="U2526" s="85"/>
      <c r="V2526" s="85"/>
      <c r="W2526" s="85"/>
      <c r="X2526" s="85"/>
      <c r="Y2526" s="85"/>
      <c r="Z2526" s="85"/>
      <c r="AA2526" s="85"/>
      <c r="AB2526" s="85"/>
      <c r="AC2526" s="85"/>
      <c r="AD2526" s="85"/>
      <c r="AE2526" s="85"/>
      <c r="AF2526" s="85"/>
      <c r="AG2526" s="85"/>
      <c r="AH2526" s="85"/>
      <c r="AI2526" s="85"/>
      <c r="AJ2526" s="85"/>
      <c r="AK2526" s="85"/>
      <c r="AL2526" s="85"/>
      <c r="AM2526" s="85"/>
      <c r="AN2526" s="85"/>
      <c r="AO2526" s="85"/>
      <c r="AP2526" s="85"/>
      <c r="AQ2526" s="85"/>
      <c r="AR2526" s="85"/>
      <c r="AS2526" s="85"/>
      <c r="AT2526" s="85"/>
      <c r="AU2526" s="85"/>
      <c r="AV2526" s="85"/>
      <c r="AW2526" s="85"/>
      <c r="AX2526" s="85"/>
      <c r="AY2526" s="85"/>
    </row>
    <row r="2527" spans="1:51" s="146" customFormat="1">
      <c r="A2527" s="128"/>
      <c r="B2527" s="129"/>
      <c r="C2527" s="86"/>
      <c r="D2527" s="86"/>
      <c r="E2527" s="85"/>
      <c r="F2527" s="85"/>
      <c r="G2527" s="85"/>
      <c r="H2527" s="85"/>
      <c r="I2527" s="85"/>
      <c r="J2527" s="85"/>
      <c r="K2527" s="85"/>
      <c r="L2527" s="85"/>
      <c r="M2527" s="85"/>
      <c r="N2527" s="85"/>
      <c r="O2527" s="85"/>
      <c r="P2527" s="85"/>
      <c r="Q2527" s="85"/>
      <c r="R2527" s="85"/>
      <c r="S2527" s="85"/>
      <c r="T2527" s="85"/>
      <c r="U2527" s="85"/>
      <c r="V2527" s="85"/>
      <c r="W2527" s="85"/>
      <c r="X2527" s="85"/>
      <c r="Y2527" s="85"/>
      <c r="Z2527" s="85"/>
      <c r="AA2527" s="85"/>
      <c r="AB2527" s="85"/>
      <c r="AC2527" s="85"/>
      <c r="AD2527" s="85"/>
      <c r="AE2527" s="85"/>
      <c r="AF2527" s="85"/>
      <c r="AG2527" s="85"/>
      <c r="AH2527" s="85"/>
      <c r="AI2527" s="85"/>
      <c r="AJ2527" s="85"/>
      <c r="AK2527" s="85"/>
      <c r="AL2527" s="85"/>
      <c r="AM2527" s="85"/>
      <c r="AN2527" s="85"/>
      <c r="AO2527" s="85"/>
      <c r="AP2527" s="85"/>
      <c r="AQ2527" s="85"/>
      <c r="AR2527" s="85"/>
      <c r="AS2527" s="85"/>
      <c r="AT2527" s="85"/>
      <c r="AU2527" s="85"/>
      <c r="AV2527" s="85"/>
      <c r="AW2527" s="85"/>
      <c r="AX2527" s="85"/>
      <c r="AY2527" s="85"/>
    </row>
    <row r="2528" spans="1:51" s="146" customFormat="1">
      <c r="A2528" s="128"/>
      <c r="B2528" s="129"/>
      <c r="C2528" s="86"/>
      <c r="D2528" s="86"/>
      <c r="E2528" s="85"/>
      <c r="F2528" s="85"/>
      <c r="G2528" s="85"/>
      <c r="H2528" s="85"/>
      <c r="I2528" s="85"/>
      <c r="J2528" s="85"/>
      <c r="K2528" s="85"/>
      <c r="L2528" s="85"/>
      <c r="M2528" s="85"/>
      <c r="N2528" s="85"/>
      <c r="O2528" s="85"/>
      <c r="P2528" s="85"/>
      <c r="Q2528" s="85"/>
      <c r="R2528" s="85"/>
      <c r="S2528" s="85"/>
      <c r="T2528" s="85"/>
      <c r="U2528" s="85"/>
      <c r="V2528" s="85"/>
      <c r="W2528" s="85"/>
      <c r="X2528" s="85"/>
      <c r="Y2528" s="85"/>
      <c r="Z2528" s="85"/>
      <c r="AA2528" s="85"/>
      <c r="AB2528" s="85"/>
      <c r="AC2528" s="85"/>
      <c r="AD2528" s="85"/>
      <c r="AE2528" s="85"/>
      <c r="AF2528" s="85"/>
      <c r="AG2528" s="85"/>
      <c r="AH2528" s="85"/>
      <c r="AI2528" s="85"/>
      <c r="AJ2528" s="85"/>
      <c r="AK2528" s="85"/>
      <c r="AL2528" s="85"/>
      <c r="AM2528" s="85"/>
      <c r="AN2528" s="85"/>
      <c r="AO2528" s="85"/>
      <c r="AP2528" s="85"/>
      <c r="AQ2528" s="85"/>
      <c r="AR2528" s="85"/>
      <c r="AS2528" s="85"/>
      <c r="AT2528" s="85"/>
      <c r="AU2528" s="85"/>
      <c r="AV2528" s="85"/>
      <c r="AW2528" s="85"/>
      <c r="AX2528" s="85"/>
      <c r="AY2528" s="85"/>
    </row>
    <row r="2529" spans="1:51" s="146" customFormat="1">
      <c r="A2529" s="128"/>
      <c r="B2529" s="129"/>
      <c r="C2529" s="86"/>
      <c r="D2529" s="86"/>
      <c r="E2529" s="85"/>
      <c r="F2529" s="85"/>
      <c r="G2529" s="85"/>
      <c r="H2529" s="85"/>
      <c r="I2529" s="85"/>
      <c r="J2529" s="85"/>
      <c r="K2529" s="85"/>
      <c r="L2529" s="85"/>
      <c r="M2529" s="85"/>
      <c r="N2529" s="85"/>
      <c r="O2529" s="85"/>
      <c r="P2529" s="85"/>
      <c r="Q2529" s="85"/>
      <c r="R2529" s="85"/>
      <c r="S2529" s="85"/>
      <c r="T2529" s="85"/>
      <c r="U2529" s="85"/>
      <c r="V2529" s="85"/>
      <c r="W2529" s="85"/>
      <c r="X2529" s="85"/>
      <c r="Y2529" s="85"/>
      <c r="Z2529" s="85"/>
      <c r="AA2529" s="85"/>
      <c r="AB2529" s="85"/>
      <c r="AC2529" s="85"/>
      <c r="AD2529" s="85"/>
      <c r="AE2529" s="85"/>
      <c r="AF2529" s="85"/>
      <c r="AG2529" s="85"/>
      <c r="AH2529" s="85"/>
      <c r="AI2529" s="85"/>
      <c r="AJ2529" s="85"/>
      <c r="AK2529" s="85"/>
      <c r="AL2529" s="85"/>
      <c r="AM2529" s="85"/>
      <c r="AN2529" s="85"/>
      <c r="AO2529" s="85"/>
      <c r="AP2529" s="85"/>
      <c r="AQ2529" s="85"/>
      <c r="AR2529" s="85"/>
      <c r="AS2529" s="85"/>
      <c r="AT2529" s="85"/>
      <c r="AU2529" s="85"/>
      <c r="AV2529" s="85"/>
      <c r="AW2529" s="85"/>
      <c r="AX2529" s="85"/>
      <c r="AY2529" s="85"/>
    </row>
    <row r="2530" spans="1:51" s="146" customFormat="1">
      <c r="A2530" s="128"/>
      <c r="B2530" s="129"/>
      <c r="C2530" s="86"/>
      <c r="D2530" s="86"/>
      <c r="E2530" s="85"/>
      <c r="F2530" s="85"/>
      <c r="G2530" s="85"/>
      <c r="H2530" s="85"/>
      <c r="I2530" s="85"/>
      <c r="J2530" s="85"/>
      <c r="K2530" s="85"/>
      <c r="L2530" s="85"/>
      <c r="M2530" s="85"/>
      <c r="N2530" s="85"/>
      <c r="O2530" s="85"/>
      <c r="P2530" s="85"/>
      <c r="Q2530" s="85"/>
      <c r="R2530" s="85"/>
      <c r="S2530" s="85"/>
      <c r="T2530" s="85"/>
      <c r="U2530" s="85"/>
      <c r="V2530" s="85"/>
      <c r="W2530" s="85"/>
      <c r="X2530" s="85"/>
      <c r="Y2530" s="85"/>
      <c r="Z2530" s="85"/>
      <c r="AA2530" s="85"/>
      <c r="AB2530" s="85"/>
      <c r="AC2530" s="85"/>
      <c r="AD2530" s="85"/>
      <c r="AE2530" s="85"/>
      <c r="AF2530" s="85"/>
      <c r="AG2530" s="85"/>
      <c r="AH2530" s="85"/>
      <c r="AI2530" s="85"/>
      <c r="AJ2530" s="85"/>
      <c r="AK2530" s="85"/>
      <c r="AL2530" s="85"/>
      <c r="AM2530" s="85"/>
      <c r="AN2530" s="85"/>
      <c r="AO2530" s="85"/>
      <c r="AP2530" s="85"/>
      <c r="AQ2530" s="85"/>
      <c r="AR2530" s="85"/>
      <c r="AS2530" s="85"/>
      <c r="AT2530" s="85"/>
      <c r="AU2530" s="85"/>
      <c r="AV2530" s="85"/>
      <c r="AW2530" s="85"/>
      <c r="AX2530" s="85"/>
      <c r="AY2530" s="85"/>
    </row>
    <row r="2531" spans="1:51" s="146" customFormat="1">
      <c r="A2531" s="128"/>
      <c r="B2531" s="129"/>
      <c r="C2531" s="86"/>
      <c r="D2531" s="86"/>
      <c r="E2531" s="85"/>
      <c r="F2531" s="85"/>
      <c r="G2531" s="85"/>
      <c r="H2531" s="85"/>
      <c r="I2531" s="85"/>
      <c r="J2531" s="85"/>
      <c r="K2531" s="85"/>
      <c r="L2531" s="85"/>
      <c r="M2531" s="85"/>
      <c r="N2531" s="85"/>
      <c r="O2531" s="85"/>
      <c r="P2531" s="85"/>
      <c r="Q2531" s="85"/>
      <c r="R2531" s="85"/>
      <c r="S2531" s="85"/>
      <c r="T2531" s="85"/>
      <c r="U2531" s="85"/>
      <c r="V2531" s="85"/>
      <c r="W2531" s="85"/>
      <c r="X2531" s="85"/>
      <c r="Y2531" s="85"/>
      <c r="Z2531" s="85"/>
      <c r="AA2531" s="85"/>
      <c r="AB2531" s="85"/>
      <c r="AC2531" s="85"/>
      <c r="AD2531" s="85"/>
      <c r="AE2531" s="85"/>
      <c r="AF2531" s="85"/>
      <c r="AG2531" s="85"/>
      <c r="AH2531" s="85"/>
      <c r="AI2531" s="85"/>
      <c r="AJ2531" s="85"/>
      <c r="AK2531" s="85"/>
      <c r="AL2531" s="85"/>
      <c r="AM2531" s="85"/>
      <c r="AN2531" s="85"/>
      <c r="AO2531" s="85"/>
      <c r="AP2531" s="85"/>
      <c r="AQ2531" s="85"/>
      <c r="AR2531" s="85"/>
      <c r="AS2531" s="85"/>
      <c r="AT2531" s="85"/>
      <c r="AU2531" s="85"/>
      <c r="AV2531" s="85"/>
      <c r="AW2531" s="85"/>
      <c r="AX2531" s="85"/>
      <c r="AY2531" s="85"/>
    </row>
    <row r="2532" spans="1:51" s="146" customFormat="1">
      <c r="A2532" s="128"/>
      <c r="B2532" s="129"/>
      <c r="C2532" s="86"/>
      <c r="D2532" s="86"/>
      <c r="E2532" s="85"/>
      <c r="F2532" s="85"/>
      <c r="G2532" s="85"/>
      <c r="H2532" s="85"/>
      <c r="I2532" s="85"/>
      <c r="J2532" s="85"/>
      <c r="K2532" s="85"/>
      <c r="L2532" s="85"/>
      <c r="M2532" s="85"/>
      <c r="N2532" s="85"/>
      <c r="O2532" s="85"/>
      <c r="P2532" s="85"/>
      <c r="Q2532" s="85"/>
      <c r="R2532" s="85"/>
      <c r="S2532" s="85"/>
      <c r="T2532" s="85"/>
      <c r="U2532" s="85"/>
      <c r="V2532" s="85"/>
      <c r="W2532" s="85"/>
      <c r="X2532" s="85"/>
      <c r="Y2532" s="85"/>
      <c r="Z2532" s="85"/>
      <c r="AA2532" s="85"/>
      <c r="AB2532" s="85"/>
      <c r="AC2532" s="85"/>
      <c r="AD2532" s="85"/>
      <c r="AE2532" s="85"/>
      <c r="AF2532" s="85"/>
      <c r="AG2532" s="85"/>
      <c r="AH2532" s="85"/>
      <c r="AI2532" s="85"/>
      <c r="AJ2532" s="85"/>
      <c r="AK2532" s="85"/>
      <c r="AL2532" s="85"/>
      <c r="AM2532" s="85"/>
      <c r="AN2532" s="85"/>
      <c r="AO2532" s="85"/>
      <c r="AP2532" s="85"/>
      <c r="AQ2532" s="85"/>
      <c r="AR2532" s="85"/>
      <c r="AS2532" s="85"/>
      <c r="AT2532" s="85"/>
      <c r="AU2532" s="85"/>
      <c r="AV2532" s="85"/>
      <c r="AW2532" s="85"/>
      <c r="AX2532" s="85"/>
      <c r="AY2532" s="85"/>
    </row>
    <row r="2533" spans="1:51" s="146" customFormat="1">
      <c r="A2533" s="128"/>
      <c r="B2533" s="129"/>
      <c r="C2533" s="86"/>
      <c r="D2533" s="86"/>
      <c r="E2533" s="85"/>
      <c r="F2533" s="85"/>
      <c r="G2533" s="85"/>
      <c r="H2533" s="85"/>
      <c r="I2533" s="85"/>
      <c r="J2533" s="85"/>
      <c r="K2533" s="85"/>
      <c r="L2533" s="85"/>
      <c r="M2533" s="85"/>
      <c r="N2533" s="85"/>
      <c r="O2533" s="85"/>
      <c r="P2533" s="85"/>
      <c r="Q2533" s="85"/>
      <c r="R2533" s="85"/>
      <c r="S2533" s="85"/>
      <c r="T2533" s="85"/>
      <c r="U2533" s="85"/>
      <c r="V2533" s="85"/>
      <c r="W2533" s="85"/>
      <c r="X2533" s="85"/>
      <c r="Y2533" s="85"/>
      <c r="Z2533" s="85"/>
      <c r="AA2533" s="85"/>
      <c r="AB2533" s="85"/>
      <c r="AC2533" s="85"/>
      <c r="AD2533" s="85"/>
      <c r="AE2533" s="85"/>
      <c r="AF2533" s="85"/>
      <c r="AG2533" s="85"/>
      <c r="AH2533" s="85"/>
      <c r="AI2533" s="85"/>
      <c r="AJ2533" s="85"/>
      <c r="AK2533" s="85"/>
      <c r="AL2533" s="85"/>
      <c r="AM2533" s="85"/>
      <c r="AN2533" s="85"/>
      <c r="AO2533" s="85"/>
      <c r="AP2533" s="85"/>
      <c r="AQ2533" s="85"/>
      <c r="AR2533" s="85"/>
      <c r="AS2533" s="85"/>
      <c r="AT2533" s="85"/>
      <c r="AU2533" s="85"/>
      <c r="AV2533" s="85"/>
      <c r="AW2533" s="85"/>
      <c r="AX2533" s="85"/>
      <c r="AY2533" s="85"/>
    </row>
    <row r="2534" spans="1:51" s="146" customFormat="1">
      <c r="A2534" s="128"/>
      <c r="B2534" s="129"/>
      <c r="C2534" s="86"/>
      <c r="D2534" s="86"/>
      <c r="E2534" s="85"/>
      <c r="F2534" s="85"/>
      <c r="G2534" s="85"/>
      <c r="H2534" s="85"/>
      <c r="I2534" s="85"/>
      <c r="J2534" s="85"/>
      <c r="K2534" s="85"/>
      <c r="L2534" s="85"/>
      <c r="M2534" s="85"/>
      <c r="N2534" s="85"/>
      <c r="O2534" s="85"/>
      <c r="P2534" s="85"/>
      <c r="Q2534" s="85"/>
      <c r="R2534" s="85"/>
      <c r="S2534" s="85"/>
      <c r="T2534" s="85"/>
      <c r="U2534" s="85"/>
      <c r="V2534" s="85"/>
      <c r="W2534" s="85"/>
      <c r="X2534" s="85"/>
      <c r="Y2534" s="85"/>
      <c r="Z2534" s="85"/>
      <c r="AA2534" s="85"/>
      <c r="AB2534" s="85"/>
      <c r="AC2534" s="85"/>
      <c r="AD2534" s="85"/>
      <c r="AE2534" s="85"/>
      <c r="AF2534" s="85"/>
      <c r="AG2534" s="85"/>
      <c r="AH2534" s="85"/>
      <c r="AI2534" s="85"/>
      <c r="AJ2534" s="85"/>
      <c r="AK2534" s="85"/>
      <c r="AL2534" s="85"/>
      <c r="AM2534" s="85"/>
      <c r="AN2534" s="85"/>
      <c r="AO2534" s="85"/>
      <c r="AP2534" s="85"/>
      <c r="AQ2534" s="85"/>
      <c r="AR2534" s="85"/>
      <c r="AS2534" s="85"/>
      <c r="AT2534" s="85"/>
      <c r="AU2534" s="85"/>
      <c r="AV2534" s="85"/>
      <c r="AW2534" s="85"/>
      <c r="AX2534" s="85"/>
      <c r="AY2534" s="85"/>
    </row>
    <row r="2535" spans="1:51" s="146" customFormat="1">
      <c r="A2535" s="128"/>
      <c r="B2535" s="129"/>
      <c r="C2535" s="86"/>
      <c r="D2535" s="86"/>
      <c r="E2535" s="85"/>
      <c r="F2535" s="85"/>
      <c r="G2535" s="85"/>
      <c r="H2535" s="85"/>
      <c r="I2535" s="85"/>
      <c r="J2535" s="85"/>
      <c r="K2535" s="85"/>
      <c r="L2535" s="85"/>
      <c r="M2535" s="85"/>
      <c r="N2535" s="85"/>
      <c r="O2535" s="85"/>
      <c r="P2535" s="85"/>
      <c r="Q2535" s="85"/>
      <c r="R2535" s="85"/>
      <c r="S2535" s="85"/>
      <c r="T2535" s="85"/>
      <c r="U2535" s="85"/>
      <c r="V2535" s="85"/>
      <c r="W2535" s="85"/>
      <c r="X2535" s="85"/>
      <c r="Y2535" s="85"/>
      <c r="Z2535" s="85"/>
      <c r="AA2535" s="85"/>
      <c r="AB2535" s="85"/>
      <c r="AC2535" s="85"/>
      <c r="AD2535" s="85"/>
      <c r="AE2535" s="85"/>
      <c r="AF2535" s="85"/>
      <c r="AG2535" s="85"/>
      <c r="AH2535" s="85"/>
      <c r="AI2535" s="85"/>
      <c r="AJ2535" s="85"/>
      <c r="AK2535" s="85"/>
      <c r="AL2535" s="85"/>
      <c r="AM2535" s="85"/>
      <c r="AN2535" s="85"/>
      <c r="AO2535" s="85"/>
      <c r="AP2535" s="85"/>
      <c r="AQ2535" s="85"/>
      <c r="AR2535" s="85"/>
      <c r="AS2535" s="85"/>
      <c r="AT2535" s="85"/>
      <c r="AU2535" s="85"/>
      <c r="AV2535" s="85"/>
      <c r="AW2535" s="85"/>
      <c r="AX2535" s="85"/>
      <c r="AY2535" s="85"/>
    </row>
    <row r="2536" spans="1:51" s="146" customFormat="1">
      <c r="A2536" s="128"/>
      <c r="B2536" s="129"/>
      <c r="C2536" s="86"/>
      <c r="D2536" s="86"/>
      <c r="E2536" s="85"/>
      <c r="F2536" s="85"/>
      <c r="G2536" s="85"/>
      <c r="H2536" s="85"/>
      <c r="I2536" s="85"/>
      <c r="J2536" s="85"/>
      <c r="K2536" s="85"/>
      <c r="L2536" s="85"/>
      <c r="M2536" s="85"/>
      <c r="N2536" s="85"/>
      <c r="O2536" s="85"/>
      <c r="P2536" s="85"/>
      <c r="Q2536" s="85"/>
      <c r="R2536" s="85"/>
      <c r="S2536" s="85"/>
      <c r="T2536" s="85"/>
      <c r="U2536" s="85"/>
      <c r="V2536" s="85"/>
      <c r="W2536" s="85"/>
      <c r="X2536" s="85"/>
      <c r="Y2536" s="85"/>
      <c r="Z2536" s="85"/>
      <c r="AA2536" s="85"/>
      <c r="AB2536" s="85"/>
      <c r="AC2536" s="85"/>
      <c r="AD2536" s="85"/>
      <c r="AE2536" s="85"/>
      <c r="AF2536" s="85"/>
      <c r="AG2536" s="85"/>
      <c r="AH2536" s="85"/>
      <c r="AI2536" s="85"/>
      <c r="AJ2536" s="85"/>
      <c r="AK2536" s="85"/>
      <c r="AL2536" s="85"/>
      <c r="AM2536" s="85"/>
      <c r="AN2536" s="85"/>
      <c r="AO2536" s="85"/>
      <c r="AP2536" s="85"/>
      <c r="AQ2536" s="85"/>
      <c r="AR2536" s="85"/>
      <c r="AS2536" s="85"/>
      <c r="AT2536" s="85"/>
      <c r="AU2536" s="85"/>
      <c r="AV2536" s="85"/>
      <c r="AW2536" s="85"/>
      <c r="AX2536" s="85"/>
      <c r="AY2536" s="85"/>
    </row>
    <row r="2537" spans="1:51" s="146" customFormat="1">
      <c r="A2537" s="128"/>
      <c r="B2537" s="129"/>
      <c r="C2537" s="86"/>
      <c r="D2537" s="86"/>
      <c r="E2537" s="85"/>
      <c r="F2537" s="85"/>
      <c r="G2537" s="85"/>
      <c r="H2537" s="85"/>
      <c r="I2537" s="85"/>
      <c r="J2537" s="85"/>
      <c r="K2537" s="85"/>
      <c r="L2537" s="85"/>
      <c r="M2537" s="85"/>
      <c r="N2537" s="85"/>
      <c r="O2537" s="85"/>
      <c r="P2537" s="85"/>
      <c r="Q2537" s="85"/>
      <c r="R2537" s="85"/>
      <c r="S2537" s="85"/>
      <c r="T2537" s="85"/>
      <c r="U2537" s="85"/>
      <c r="V2537" s="85"/>
      <c r="W2537" s="85"/>
      <c r="X2537" s="85"/>
      <c r="Y2537" s="85"/>
      <c r="Z2537" s="85"/>
      <c r="AA2537" s="85"/>
      <c r="AB2537" s="85"/>
      <c r="AC2537" s="85"/>
      <c r="AD2537" s="85"/>
      <c r="AE2537" s="85"/>
      <c r="AF2537" s="85"/>
      <c r="AG2537" s="85"/>
      <c r="AH2537" s="85"/>
      <c r="AI2537" s="85"/>
      <c r="AJ2537" s="85"/>
      <c r="AK2537" s="85"/>
      <c r="AL2537" s="85"/>
      <c r="AM2537" s="85"/>
      <c r="AN2537" s="85"/>
      <c r="AO2537" s="85"/>
      <c r="AP2537" s="85"/>
      <c r="AQ2537" s="85"/>
      <c r="AR2537" s="85"/>
      <c r="AS2537" s="85"/>
      <c r="AT2537" s="85"/>
      <c r="AU2537" s="85"/>
      <c r="AV2537" s="85"/>
      <c r="AW2537" s="85"/>
      <c r="AX2537" s="85"/>
      <c r="AY2537" s="85"/>
    </row>
    <row r="2538" spans="1:51" s="146" customFormat="1">
      <c r="A2538" s="128"/>
      <c r="B2538" s="129"/>
      <c r="C2538" s="86"/>
      <c r="D2538" s="86"/>
      <c r="E2538" s="85"/>
      <c r="F2538" s="85"/>
      <c r="G2538" s="85"/>
      <c r="H2538" s="85"/>
      <c r="I2538" s="85"/>
      <c r="J2538" s="85"/>
      <c r="K2538" s="85"/>
      <c r="L2538" s="85"/>
      <c r="M2538" s="85"/>
      <c r="N2538" s="85"/>
      <c r="O2538" s="85"/>
      <c r="P2538" s="85"/>
      <c r="Q2538" s="85"/>
      <c r="R2538" s="85"/>
      <c r="S2538" s="85"/>
      <c r="T2538" s="85"/>
      <c r="U2538" s="85"/>
      <c r="V2538" s="85"/>
      <c r="W2538" s="85"/>
      <c r="X2538" s="85"/>
      <c r="Y2538" s="85"/>
      <c r="Z2538" s="85"/>
      <c r="AA2538" s="85"/>
      <c r="AB2538" s="85"/>
      <c r="AC2538" s="85"/>
      <c r="AD2538" s="85"/>
      <c r="AE2538" s="85"/>
      <c r="AF2538" s="85"/>
      <c r="AG2538" s="85"/>
      <c r="AH2538" s="85"/>
      <c r="AI2538" s="85"/>
      <c r="AJ2538" s="85"/>
      <c r="AK2538" s="85"/>
      <c r="AL2538" s="85"/>
      <c r="AM2538" s="85"/>
      <c r="AN2538" s="85"/>
      <c r="AO2538" s="85"/>
      <c r="AP2538" s="85"/>
      <c r="AQ2538" s="85"/>
      <c r="AR2538" s="85"/>
      <c r="AS2538" s="85"/>
      <c r="AT2538" s="85"/>
      <c r="AU2538" s="85"/>
      <c r="AV2538" s="85"/>
      <c r="AW2538" s="85"/>
      <c r="AX2538" s="85"/>
      <c r="AY2538" s="85"/>
    </row>
    <row r="2539" spans="1:51" s="146" customFormat="1">
      <c r="A2539" s="128"/>
      <c r="B2539" s="129"/>
      <c r="C2539" s="86"/>
      <c r="D2539" s="86"/>
      <c r="E2539" s="85"/>
      <c r="F2539" s="85"/>
      <c r="G2539" s="85"/>
      <c r="H2539" s="85"/>
      <c r="I2539" s="85"/>
      <c r="J2539" s="85"/>
      <c r="K2539" s="85"/>
      <c r="L2539" s="85"/>
      <c r="M2539" s="85"/>
      <c r="N2539" s="85"/>
      <c r="O2539" s="85"/>
      <c r="P2539" s="85"/>
      <c r="Q2539" s="85"/>
      <c r="R2539" s="85"/>
      <c r="S2539" s="85"/>
      <c r="T2539" s="85"/>
      <c r="U2539" s="85"/>
      <c r="V2539" s="85"/>
      <c r="W2539" s="85"/>
      <c r="X2539" s="85"/>
      <c r="Y2539" s="85"/>
      <c r="Z2539" s="85"/>
      <c r="AA2539" s="85"/>
      <c r="AB2539" s="85"/>
      <c r="AC2539" s="85"/>
      <c r="AD2539" s="85"/>
      <c r="AE2539" s="85"/>
      <c r="AF2539" s="85"/>
      <c r="AG2539" s="85"/>
      <c r="AH2539" s="85"/>
      <c r="AI2539" s="85"/>
      <c r="AJ2539" s="85"/>
      <c r="AK2539" s="85"/>
      <c r="AL2539" s="85"/>
      <c r="AM2539" s="85"/>
      <c r="AN2539" s="85"/>
      <c r="AO2539" s="85"/>
      <c r="AP2539" s="85"/>
      <c r="AQ2539" s="85"/>
      <c r="AR2539" s="85"/>
      <c r="AS2539" s="85"/>
      <c r="AT2539" s="85"/>
      <c r="AU2539" s="85"/>
      <c r="AV2539" s="85"/>
      <c r="AW2539" s="85"/>
      <c r="AX2539" s="85"/>
      <c r="AY2539" s="85"/>
    </row>
    <row r="2540" spans="1:51" s="146" customFormat="1">
      <c r="A2540" s="128"/>
      <c r="B2540" s="129"/>
      <c r="C2540" s="86"/>
      <c r="D2540" s="86"/>
      <c r="E2540" s="85"/>
      <c r="F2540" s="85"/>
      <c r="G2540" s="85"/>
      <c r="H2540" s="85"/>
      <c r="I2540" s="85"/>
      <c r="J2540" s="85"/>
      <c r="K2540" s="85"/>
      <c r="L2540" s="85"/>
      <c r="M2540" s="85"/>
      <c r="N2540" s="85"/>
      <c r="O2540" s="85"/>
      <c r="P2540" s="85"/>
      <c r="Q2540" s="85"/>
      <c r="R2540" s="85"/>
      <c r="S2540" s="85"/>
      <c r="T2540" s="85"/>
      <c r="U2540" s="85"/>
      <c r="V2540" s="85"/>
      <c r="W2540" s="85"/>
      <c r="X2540" s="85"/>
      <c r="Y2540" s="85"/>
      <c r="Z2540" s="85"/>
      <c r="AA2540" s="85"/>
      <c r="AB2540" s="85"/>
      <c r="AC2540" s="85"/>
      <c r="AD2540" s="85"/>
      <c r="AE2540" s="85"/>
      <c r="AF2540" s="85"/>
      <c r="AG2540" s="85"/>
      <c r="AH2540" s="85"/>
      <c r="AI2540" s="85"/>
      <c r="AJ2540" s="85"/>
      <c r="AK2540" s="85"/>
      <c r="AL2540" s="85"/>
      <c r="AM2540" s="85"/>
      <c r="AN2540" s="85"/>
      <c r="AO2540" s="85"/>
      <c r="AP2540" s="85"/>
      <c r="AQ2540" s="85"/>
      <c r="AR2540" s="85"/>
      <c r="AS2540" s="85"/>
      <c r="AT2540" s="85"/>
      <c r="AU2540" s="85"/>
      <c r="AV2540" s="85"/>
      <c r="AW2540" s="85"/>
      <c r="AX2540" s="85"/>
      <c r="AY2540" s="85"/>
    </row>
    <row r="2541" spans="1:51" s="146" customFormat="1">
      <c r="A2541" s="128"/>
      <c r="B2541" s="129"/>
      <c r="C2541" s="86"/>
      <c r="D2541" s="86"/>
      <c r="E2541" s="85"/>
      <c r="F2541" s="85"/>
      <c r="G2541" s="85"/>
      <c r="H2541" s="85"/>
      <c r="I2541" s="85"/>
      <c r="J2541" s="85"/>
      <c r="K2541" s="85"/>
      <c r="L2541" s="85"/>
      <c r="M2541" s="85"/>
      <c r="N2541" s="85"/>
      <c r="O2541" s="85"/>
      <c r="P2541" s="85"/>
      <c r="Q2541" s="85"/>
      <c r="R2541" s="85"/>
      <c r="S2541" s="85"/>
      <c r="T2541" s="85"/>
      <c r="U2541" s="85"/>
      <c r="V2541" s="85"/>
      <c r="W2541" s="85"/>
      <c r="X2541" s="85"/>
      <c r="Y2541" s="85"/>
      <c r="Z2541" s="85"/>
      <c r="AA2541" s="85"/>
      <c r="AB2541" s="85"/>
      <c r="AC2541" s="85"/>
      <c r="AD2541" s="85"/>
      <c r="AE2541" s="85"/>
      <c r="AF2541" s="85"/>
      <c r="AG2541" s="85"/>
      <c r="AH2541" s="85"/>
      <c r="AI2541" s="85"/>
      <c r="AJ2541" s="85"/>
      <c r="AK2541" s="85"/>
      <c r="AL2541" s="85"/>
      <c r="AM2541" s="85"/>
      <c r="AN2541" s="85"/>
      <c r="AO2541" s="85"/>
      <c r="AP2541" s="85"/>
      <c r="AQ2541" s="85"/>
      <c r="AR2541" s="85"/>
      <c r="AS2541" s="85"/>
      <c r="AT2541" s="85"/>
      <c r="AU2541" s="85"/>
      <c r="AV2541" s="85"/>
      <c r="AW2541" s="85"/>
      <c r="AX2541" s="85"/>
      <c r="AY2541" s="85"/>
    </row>
    <row r="2542" spans="1:51" s="146" customFormat="1">
      <c r="A2542" s="128"/>
      <c r="B2542" s="129"/>
      <c r="C2542" s="86"/>
      <c r="D2542" s="86"/>
      <c r="E2542" s="85"/>
      <c r="F2542" s="85"/>
      <c r="G2542" s="85"/>
      <c r="H2542" s="85"/>
      <c r="I2542" s="85"/>
      <c r="J2542" s="85"/>
      <c r="K2542" s="85"/>
      <c r="L2542" s="85"/>
      <c r="M2542" s="85"/>
      <c r="N2542" s="85"/>
      <c r="O2542" s="85"/>
      <c r="P2542" s="85"/>
      <c r="Q2542" s="85"/>
      <c r="R2542" s="85"/>
      <c r="S2542" s="85"/>
      <c r="T2542" s="85"/>
      <c r="U2542" s="85"/>
      <c r="V2542" s="85"/>
      <c r="W2542" s="85"/>
      <c r="X2542" s="85"/>
      <c r="Y2542" s="85"/>
      <c r="Z2542" s="85"/>
      <c r="AA2542" s="85"/>
      <c r="AB2542" s="85"/>
      <c r="AC2542" s="85"/>
      <c r="AD2542" s="85"/>
      <c r="AE2542" s="85"/>
      <c r="AF2542" s="85"/>
      <c r="AG2542" s="85"/>
      <c r="AH2542" s="85"/>
      <c r="AI2542" s="85"/>
      <c r="AJ2542" s="85"/>
      <c r="AK2542" s="85"/>
      <c r="AL2542" s="85"/>
      <c r="AM2542" s="85"/>
      <c r="AN2542" s="85"/>
      <c r="AO2542" s="85"/>
      <c r="AP2542" s="85"/>
      <c r="AQ2542" s="85"/>
      <c r="AR2542" s="85"/>
      <c r="AS2542" s="85"/>
      <c r="AT2542" s="85"/>
      <c r="AU2542" s="85"/>
      <c r="AV2542" s="85"/>
      <c r="AW2542" s="85"/>
      <c r="AX2542" s="85"/>
      <c r="AY2542" s="85"/>
    </row>
    <row r="2543" spans="1:51" s="146" customFormat="1">
      <c r="A2543" s="128"/>
      <c r="B2543" s="129"/>
      <c r="C2543" s="86"/>
      <c r="D2543" s="86"/>
      <c r="E2543" s="85"/>
      <c r="F2543" s="85"/>
      <c r="G2543" s="85"/>
      <c r="H2543" s="85"/>
      <c r="I2543" s="85"/>
      <c r="J2543" s="85"/>
      <c r="K2543" s="85"/>
      <c r="L2543" s="85"/>
      <c r="M2543" s="85"/>
      <c r="N2543" s="85"/>
      <c r="O2543" s="85"/>
      <c r="P2543" s="85"/>
      <c r="Q2543" s="85"/>
      <c r="R2543" s="85"/>
      <c r="S2543" s="85"/>
      <c r="T2543" s="85"/>
      <c r="U2543" s="85"/>
      <c r="V2543" s="85"/>
      <c r="W2543" s="85"/>
      <c r="X2543" s="85"/>
      <c r="Y2543" s="85"/>
      <c r="Z2543" s="85"/>
      <c r="AA2543" s="85"/>
      <c r="AB2543" s="85"/>
      <c r="AC2543" s="85"/>
      <c r="AD2543" s="85"/>
      <c r="AE2543" s="85"/>
      <c r="AF2543" s="85"/>
      <c r="AG2543" s="85"/>
      <c r="AH2543" s="85"/>
      <c r="AI2543" s="85"/>
      <c r="AJ2543" s="85"/>
      <c r="AK2543" s="85"/>
      <c r="AL2543" s="85"/>
      <c r="AM2543" s="85"/>
      <c r="AN2543" s="85"/>
      <c r="AO2543" s="85"/>
      <c r="AP2543" s="85"/>
      <c r="AQ2543" s="85"/>
      <c r="AR2543" s="85"/>
      <c r="AS2543" s="85"/>
      <c r="AT2543" s="85"/>
      <c r="AU2543" s="85"/>
      <c r="AV2543" s="85"/>
      <c r="AW2543" s="85"/>
      <c r="AX2543" s="85"/>
      <c r="AY2543" s="85"/>
    </row>
    <row r="2544" spans="1:51" s="146" customFormat="1">
      <c r="A2544" s="128"/>
      <c r="B2544" s="129"/>
      <c r="C2544" s="86"/>
      <c r="D2544" s="86"/>
      <c r="E2544" s="85"/>
      <c r="F2544" s="85"/>
      <c r="G2544" s="85"/>
      <c r="H2544" s="85"/>
      <c r="I2544" s="85"/>
      <c r="J2544" s="85"/>
      <c r="K2544" s="85"/>
      <c r="L2544" s="85"/>
      <c r="M2544" s="85"/>
      <c r="N2544" s="85"/>
      <c r="O2544" s="85"/>
      <c r="P2544" s="85"/>
      <c r="Q2544" s="85"/>
      <c r="R2544" s="85"/>
      <c r="S2544" s="85"/>
      <c r="T2544" s="85"/>
      <c r="U2544" s="85"/>
      <c r="V2544" s="85"/>
      <c r="W2544" s="85"/>
      <c r="X2544" s="85"/>
      <c r="Y2544" s="85"/>
      <c r="Z2544" s="85"/>
      <c r="AA2544" s="85"/>
      <c r="AB2544" s="85"/>
      <c r="AC2544" s="85"/>
      <c r="AD2544" s="85"/>
      <c r="AE2544" s="85"/>
      <c r="AF2544" s="85"/>
      <c r="AG2544" s="85"/>
      <c r="AH2544" s="85"/>
      <c r="AI2544" s="85"/>
      <c r="AJ2544" s="85"/>
      <c r="AK2544" s="85"/>
      <c r="AL2544" s="85"/>
      <c r="AM2544" s="85"/>
      <c r="AN2544" s="85"/>
      <c r="AO2544" s="85"/>
      <c r="AP2544" s="85"/>
      <c r="AQ2544" s="85"/>
      <c r="AR2544" s="85"/>
      <c r="AS2544" s="85"/>
      <c r="AT2544" s="85"/>
      <c r="AU2544" s="85"/>
      <c r="AV2544" s="85"/>
      <c r="AW2544" s="85"/>
      <c r="AX2544" s="85"/>
      <c r="AY2544" s="85"/>
    </row>
    <row r="2545" spans="1:51" s="146" customFormat="1">
      <c r="A2545" s="128"/>
      <c r="B2545" s="129"/>
      <c r="C2545" s="86"/>
      <c r="D2545" s="86"/>
      <c r="E2545" s="85"/>
      <c r="F2545" s="85"/>
      <c r="G2545" s="85"/>
      <c r="H2545" s="85"/>
      <c r="I2545" s="85"/>
      <c r="J2545" s="85"/>
      <c r="K2545" s="85"/>
      <c r="L2545" s="85"/>
      <c r="M2545" s="85"/>
      <c r="N2545" s="85"/>
      <c r="O2545" s="85"/>
      <c r="P2545" s="85"/>
      <c r="Q2545" s="85"/>
      <c r="R2545" s="85"/>
      <c r="S2545" s="85"/>
      <c r="T2545" s="85"/>
      <c r="U2545" s="85"/>
      <c r="V2545" s="85"/>
      <c r="W2545" s="85"/>
      <c r="X2545" s="85"/>
      <c r="Y2545" s="85"/>
      <c r="Z2545" s="85"/>
      <c r="AA2545" s="85"/>
      <c r="AB2545" s="85"/>
      <c r="AC2545" s="85"/>
      <c r="AD2545" s="85"/>
      <c r="AE2545" s="85"/>
      <c r="AF2545" s="85"/>
      <c r="AG2545" s="85"/>
      <c r="AH2545" s="85"/>
      <c r="AI2545" s="85"/>
      <c r="AJ2545" s="85"/>
      <c r="AK2545" s="85"/>
      <c r="AL2545" s="85"/>
      <c r="AM2545" s="85"/>
      <c r="AN2545" s="85"/>
      <c r="AO2545" s="85"/>
      <c r="AP2545" s="85"/>
      <c r="AQ2545" s="85"/>
      <c r="AR2545" s="85"/>
      <c r="AS2545" s="85"/>
      <c r="AT2545" s="85"/>
      <c r="AU2545" s="85"/>
      <c r="AV2545" s="85"/>
      <c r="AW2545" s="85"/>
      <c r="AX2545" s="85"/>
      <c r="AY2545" s="85"/>
    </row>
    <row r="2546" spans="1:51" s="146" customFormat="1">
      <c r="A2546" s="128"/>
      <c r="B2546" s="129"/>
      <c r="C2546" s="86"/>
      <c r="D2546" s="86"/>
      <c r="E2546" s="85"/>
      <c r="F2546" s="85"/>
      <c r="G2546" s="85"/>
      <c r="H2546" s="85"/>
      <c r="I2546" s="85"/>
      <c r="J2546" s="85"/>
      <c r="K2546" s="85"/>
      <c r="L2546" s="85"/>
      <c r="M2546" s="85"/>
      <c r="N2546" s="85"/>
      <c r="O2546" s="85"/>
      <c r="P2546" s="85"/>
      <c r="Q2546" s="85"/>
      <c r="R2546" s="85"/>
      <c r="S2546" s="85"/>
      <c r="T2546" s="85"/>
      <c r="U2546" s="85"/>
      <c r="V2546" s="85"/>
      <c r="W2546" s="85"/>
      <c r="X2546" s="85"/>
      <c r="Y2546" s="85"/>
      <c r="Z2546" s="85"/>
      <c r="AA2546" s="85"/>
      <c r="AB2546" s="85"/>
      <c r="AC2546" s="85"/>
      <c r="AD2546" s="85"/>
      <c r="AE2546" s="85"/>
      <c r="AF2546" s="85"/>
      <c r="AG2546" s="85"/>
      <c r="AH2546" s="85"/>
      <c r="AI2546" s="85"/>
      <c r="AJ2546" s="85"/>
      <c r="AK2546" s="85"/>
      <c r="AL2546" s="85"/>
      <c r="AM2546" s="85"/>
      <c r="AN2546" s="85"/>
      <c r="AO2546" s="85"/>
      <c r="AP2546" s="85"/>
      <c r="AQ2546" s="85"/>
      <c r="AR2546" s="85"/>
      <c r="AS2546" s="85"/>
      <c r="AT2546" s="85"/>
      <c r="AU2546" s="85"/>
      <c r="AV2546" s="85"/>
      <c r="AW2546" s="85"/>
      <c r="AX2546" s="85"/>
      <c r="AY2546" s="85"/>
    </row>
    <row r="2547" spans="1:51">
      <c r="B2547" s="129"/>
    </row>
    <row r="2548" spans="1:51">
      <c r="B2548" s="129"/>
    </row>
    <row r="2549" spans="1:51">
      <c r="B2549" s="129"/>
    </row>
    <row r="2550" spans="1:51">
      <c r="B2550" s="129"/>
    </row>
    <row r="2551" spans="1:51">
      <c r="B2551" s="129"/>
      <c r="C2551" s="140"/>
      <c r="D2551" s="140"/>
    </row>
    <row r="2552" spans="1:51">
      <c r="B2552" s="129"/>
    </row>
    <row r="2553" spans="1:51">
      <c r="B2553" s="129"/>
    </row>
    <row r="2554" spans="1:51">
      <c r="B2554" s="129"/>
    </row>
    <row r="2555" spans="1:51">
      <c r="B2555" s="141"/>
    </row>
    <row r="2556" spans="1:51">
      <c r="B2556" s="129"/>
    </row>
    <row r="2557" spans="1:51">
      <c r="B2557" s="129"/>
    </row>
    <row r="2558" spans="1:51">
      <c r="B2558" s="137"/>
    </row>
    <row r="2559" spans="1:51">
      <c r="B2559" s="138"/>
    </row>
    <row r="2560" spans="1:51">
      <c r="B2560" s="129"/>
    </row>
    <row r="2561" spans="2:4">
      <c r="B2561" s="129"/>
    </row>
    <row r="2562" spans="2:4">
      <c r="B2562" s="129"/>
    </row>
    <row r="2563" spans="2:4">
      <c r="B2563" s="129"/>
    </row>
    <row r="2564" spans="2:4">
      <c r="B2564" s="129"/>
    </row>
    <row r="2565" spans="2:4">
      <c r="B2565" s="129"/>
    </row>
    <row r="2566" spans="2:4">
      <c r="B2566" s="129"/>
    </row>
    <row r="2567" spans="2:4">
      <c r="B2567" s="139"/>
    </row>
    <row r="2568" spans="2:4">
      <c r="B2568" s="129"/>
    </row>
    <row r="2569" spans="2:4">
      <c r="B2569" s="129"/>
    </row>
    <row r="2570" spans="2:4">
      <c r="B2570" s="139"/>
    </row>
    <row r="2571" spans="2:4">
      <c r="B2571" s="129"/>
      <c r="C2571" s="140"/>
      <c r="D2571" s="140"/>
    </row>
    <row r="2572" spans="2:4">
      <c r="B2572" s="139"/>
    </row>
    <row r="2573" spans="2:4">
      <c r="B2573" s="129"/>
    </row>
    <row r="2574" spans="2:4">
      <c r="B2574" s="129"/>
    </row>
    <row r="2575" spans="2:4">
      <c r="B2575" s="141"/>
    </row>
    <row r="2576" spans="2:4">
      <c r="B2576" s="129"/>
    </row>
    <row r="2577" spans="1:4" ht="15">
      <c r="B2577" s="129"/>
      <c r="C2577" s="142"/>
      <c r="D2577" s="142"/>
    </row>
    <row r="2578" spans="1:4" ht="15">
      <c r="B2578" s="129"/>
      <c r="C2578" s="142"/>
      <c r="D2578" s="142"/>
    </row>
    <row r="2579" spans="1:4">
      <c r="B2579" s="137"/>
    </row>
    <row r="2580" spans="1:4">
      <c r="B2580" s="138"/>
    </row>
    <row r="2581" spans="1:4" ht="15.75">
      <c r="B2581" s="143"/>
    </row>
    <row r="2582" spans="1:4" s="144" customFormat="1" ht="15.75">
      <c r="A2582" s="128"/>
      <c r="B2582" s="143"/>
      <c r="C2582" s="86"/>
      <c r="D2582" s="86"/>
    </row>
    <row r="2583" spans="1:4" s="144" customFormat="1" ht="12.95" customHeight="1">
      <c r="A2583" s="145"/>
      <c r="B2583" s="138"/>
      <c r="C2583" s="86"/>
      <c r="D2583" s="86"/>
    </row>
    <row r="2584" spans="1:4" ht="15.75">
      <c r="A2584" s="145"/>
      <c r="B2584" s="129"/>
      <c r="C2584" s="140"/>
      <c r="D2584" s="140"/>
    </row>
    <row r="2585" spans="1:4">
      <c r="B2585" s="129"/>
    </row>
    <row r="2586" spans="1:4">
      <c r="B2586" s="129"/>
    </row>
    <row r="2587" spans="1:4">
      <c r="B2587" s="129"/>
    </row>
    <row r="2588" spans="1:4">
      <c r="B2588" s="141"/>
    </row>
    <row r="2589" spans="1:4">
      <c r="B2589" s="141"/>
    </row>
    <row r="2590" spans="1:4">
      <c r="B2590" s="141"/>
    </row>
    <row r="2591" spans="1:4">
      <c r="B2591" s="141"/>
    </row>
    <row r="2592" spans="1:4">
      <c r="B2592" s="129"/>
    </row>
    <row r="2593" spans="2:19">
      <c r="B2593" s="129"/>
      <c r="C2593" s="140"/>
      <c r="D2593" s="140"/>
    </row>
    <row r="2594" spans="2:19">
      <c r="B2594" s="137"/>
    </row>
    <row r="2595" spans="2:19">
      <c r="B2595" s="138"/>
    </row>
    <row r="2596" spans="2:19">
      <c r="B2596" s="129"/>
    </row>
    <row r="2597" spans="2:19">
      <c r="B2597" s="141"/>
    </row>
    <row r="2598" spans="2:19">
      <c r="B2598" s="141"/>
    </row>
    <row r="2599" spans="2:19">
      <c r="B2599" s="141"/>
    </row>
    <row r="2600" spans="2:19">
      <c r="B2600" s="129"/>
    </row>
    <row r="2601" spans="2:19">
      <c r="B2601" s="129"/>
    </row>
    <row r="2602" spans="2:19">
      <c r="B2602" s="129"/>
      <c r="C2602" s="140"/>
      <c r="D2602" s="140"/>
    </row>
    <row r="2603" spans="2:19">
      <c r="B2603" s="138"/>
    </row>
    <row r="2604" spans="2:19">
      <c r="B2604" s="138"/>
      <c r="S2604" s="91"/>
    </row>
    <row r="2605" spans="2:19">
      <c r="B2605" s="129"/>
    </row>
    <row r="2606" spans="2:19">
      <c r="B2606" s="141"/>
    </row>
    <row r="2607" spans="2:19">
      <c r="B2607" s="141"/>
    </row>
    <row r="2608" spans="2:19">
      <c r="B2608" s="141"/>
    </row>
    <row r="2609" spans="2:4">
      <c r="B2609" s="129"/>
    </row>
    <row r="2610" spans="2:4">
      <c r="B2610" s="129"/>
      <c r="C2610" s="140"/>
      <c r="D2610" s="140"/>
    </row>
    <row r="2611" spans="2:4">
      <c r="B2611" s="137"/>
    </row>
    <row r="2612" spans="2:4">
      <c r="B2612" s="138"/>
    </row>
    <row r="2613" spans="2:4">
      <c r="B2613" s="129"/>
    </row>
    <row r="2614" spans="2:4">
      <c r="B2614" s="141"/>
    </row>
    <row r="2615" spans="2:4">
      <c r="B2615" s="141"/>
    </row>
    <row r="2616" spans="2:4">
      <c r="B2616" s="141"/>
    </row>
    <row r="2617" spans="2:4">
      <c r="B2617" s="129"/>
    </row>
    <row r="2618" spans="2:4">
      <c r="B2618" s="129"/>
    </row>
    <row r="2619" spans="2:4">
      <c r="B2619" s="129"/>
      <c r="C2619" s="140"/>
      <c r="D2619" s="140"/>
    </row>
    <row r="2620" spans="2:4">
      <c r="B2620" s="137"/>
    </row>
    <row r="2621" spans="2:4">
      <c r="B2621" s="138"/>
    </row>
    <row r="2622" spans="2:4">
      <c r="B2622" s="129"/>
    </row>
    <row r="2623" spans="2:4">
      <c r="B2623" s="141"/>
    </row>
    <row r="2624" spans="2:4">
      <c r="B2624" s="129"/>
    </row>
    <row r="2625" spans="2:4">
      <c r="B2625" s="129"/>
    </row>
    <row r="2626" spans="2:4">
      <c r="B2626" s="137"/>
      <c r="C2626" s="140"/>
      <c r="D2626" s="140"/>
    </row>
    <row r="2627" spans="2:4">
      <c r="B2627" s="138"/>
    </row>
    <row r="2628" spans="2:4">
      <c r="B2628" s="129"/>
    </row>
    <row r="2629" spans="2:4">
      <c r="B2629" s="129"/>
    </row>
    <row r="2630" spans="2:4">
      <c r="B2630" s="141"/>
    </row>
    <row r="2631" spans="2:4">
      <c r="B2631" s="129"/>
    </row>
    <row r="2632" spans="2:4">
      <c r="B2632" s="129"/>
    </row>
    <row r="2633" spans="2:4">
      <c r="B2633" s="129"/>
    </row>
    <row r="2634" spans="2:4">
      <c r="B2634" s="129"/>
    </row>
    <row r="2635" spans="2:4">
      <c r="B2635" s="137"/>
    </row>
    <row r="2636" spans="2:4">
      <c r="B2636" s="138"/>
    </row>
    <row r="2637" spans="2:4">
      <c r="B2637" s="129"/>
    </row>
    <row r="2638" spans="2:4">
      <c r="B2638" s="129"/>
    </row>
    <row r="2639" spans="2:4">
      <c r="B2639" s="129"/>
    </row>
    <row r="2640" spans="2:4">
      <c r="B2640" s="129"/>
    </row>
    <row r="2641" spans="1:51">
      <c r="B2641" s="129"/>
    </row>
    <row r="2642" spans="1:51">
      <c r="B2642" s="129"/>
    </row>
    <row r="2643" spans="1:51" s="146" customFormat="1">
      <c r="A2643" s="128"/>
      <c r="B2643" s="129"/>
      <c r="C2643" s="86"/>
      <c r="D2643" s="86"/>
      <c r="E2643" s="85"/>
      <c r="F2643" s="85"/>
      <c r="G2643" s="85"/>
      <c r="H2643" s="85"/>
      <c r="I2643" s="85"/>
      <c r="J2643" s="85"/>
      <c r="K2643" s="85"/>
      <c r="L2643" s="85"/>
      <c r="M2643" s="85"/>
      <c r="N2643" s="85"/>
      <c r="O2643" s="85"/>
      <c r="P2643" s="85"/>
      <c r="Q2643" s="85"/>
      <c r="R2643" s="85"/>
      <c r="S2643" s="85"/>
      <c r="T2643" s="85"/>
      <c r="U2643" s="85"/>
      <c r="V2643" s="85"/>
      <c r="W2643" s="85"/>
      <c r="X2643" s="85"/>
      <c r="Y2643" s="85"/>
      <c r="Z2643" s="85"/>
      <c r="AA2643" s="85"/>
      <c r="AB2643" s="85"/>
      <c r="AC2643" s="85"/>
      <c r="AD2643" s="85"/>
      <c r="AE2643" s="85"/>
      <c r="AF2643" s="85"/>
      <c r="AG2643" s="85"/>
      <c r="AH2643" s="85"/>
      <c r="AI2643" s="85"/>
      <c r="AJ2643" s="85"/>
      <c r="AK2643" s="85"/>
      <c r="AL2643" s="85"/>
      <c r="AM2643" s="85"/>
      <c r="AN2643" s="85"/>
      <c r="AO2643" s="85"/>
      <c r="AP2643" s="85"/>
      <c r="AQ2643" s="85"/>
      <c r="AR2643" s="85"/>
      <c r="AS2643" s="85"/>
      <c r="AT2643" s="85"/>
      <c r="AU2643" s="85"/>
      <c r="AV2643" s="85"/>
      <c r="AW2643" s="85"/>
      <c r="AX2643" s="85"/>
      <c r="AY2643" s="85"/>
    </row>
    <row r="2644" spans="1:51" s="146" customFormat="1">
      <c r="A2644" s="128"/>
      <c r="B2644" s="129"/>
      <c r="C2644" s="86"/>
      <c r="D2644" s="86"/>
      <c r="E2644" s="85"/>
      <c r="F2644" s="85"/>
      <c r="G2644" s="85"/>
      <c r="H2644" s="85"/>
      <c r="I2644" s="85"/>
      <c r="J2644" s="85"/>
      <c r="K2644" s="85"/>
      <c r="L2644" s="85"/>
      <c r="M2644" s="85"/>
      <c r="N2644" s="85"/>
      <c r="O2644" s="85"/>
      <c r="P2644" s="85"/>
      <c r="Q2644" s="85"/>
      <c r="R2644" s="85"/>
      <c r="S2644" s="85"/>
      <c r="T2644" s="85"/>
      <c r="U2644" s="85"/>
      <c r="V2644" s="85"/>
      <c r="W2644" s="85"/>
      <c r="X2644" s="85"/>
      <c r="Y2644" s="85"/>
      <c r="Z2644" s="85"/>
      <c r="AA2644" s="85"/>
      <c r="AB2644" s="85"/>
      <c r="AC2644" s="85"/>
      <c r="AD2644" s="85"/>
      <c r="AE2644" s="85"/>
      <c r="AF2644" s="85"/>
      <c r="AG2644" s="85"/>
      <c r="AH2644" s="85"/>
      <c r="AI2644" s="85"/>
      <c r="AJ2644" s="85"/>
      <c r="AK2644" s="85"/>
      <c r="AL2644" s="85"/>
      <c r="AM2644" s="85"/>
      <c r="AN2644" s="85"/>
      <c r="AO2644" s="85"/>
      <c r="AP2644" s="85"/>
      <c r="AQ2644" s="85"/>
      <c r="AR2644" s="85"/>
      <c r="AS2644" s="85"/>
      <c r="AT2644" s="85"/>
      <c r="AU2644" s="85"/>
      <c r="AV2644" s="85"/>
      <c r="AW2644" s="85"/>
      <c r="AX2644" s="85"/>
      <c r="AY2644" s="85"/>
    </row>
    <row r="2645" spans="1:51" s="146" customFormat="1">
      <c r="A2645" s="128"/>
      <c r="B2645" s="129"/>
      <c r="C2645" s="86"/>
      <c r="D2645" s="86"/>
      <c r="E2645" s="85"/>
      <c r="F2645" s="85"/>
      <c r="G2645" s="85"/>
      <c r="H2645" s="85"/>
      <c r="I2645" s="85"/>
      <c r="J2645" s="85"/>
      <c r="K2645" s="85"/>
      <c r="L2645" s="85"/>
      <c r="M2645" s="85"/>
      <c r="N2645" s="85"/>
      <c r="O2645" s="85"/>
      <c r="P2645" s="85"/>
      <c r="Q2645" s="85"/>
      <c r="R2645" s="85"/>
      <c r="S2645" s="85"/>
      <c r="T2645" s="85"/>
      <c r="U2645" s="85"/>
      <c r="V2645" s="85"/>
      <c r="W2645" s="85"/>
      <c r="X2645" s="85"/>
      <c r="Y2645" s="85"/>
      <c r="Z2645" s="85"/>
      <c r="AA2645" s="85"/>
      <c r="AB2645" s="85"/>
      <c r="AC2645" s="85"/>
      <c r="AD2645" s="85"/>
      <c r="AE2645" s="85"/>
      <c r="AF2645" s="85"/>
      <c r="AG2645" s="85"/>
      <c r="AH2645" s="85"/>
      <c r="AI2645" s="85"/>
      <c r="AJ2645" s="85"/>
      <c r="AK2645" s="85"/>
      <c r="AL2645" s="85"/>
      <c r="AM2645" s="85"/>
      <c r="AN2645" s="85"/>
      <c r="AO2645" s="85"/>
      <c r="AP2645" s="85"/>
      <c r="AQ2645" s="85"/>
      <c r="AR2645" s="85"/>
      <c r="AS2645" s="85"/>
      <c r="AT2645" s="85"/>
      <c r="AU2645" s="85"/>
      <c r="AV2645" s="85"/>
      <c r="AW2645" s="85"/>
      <c r="AX2645" s="85"/>
      <c r="AY2645" s="85"/>
    </row>
    <row r="2646" spans="1:51" s="146" customFormat="1">
      <c r="A2646" s="128"/>
      <c r="B2646" s="129"/>
      <c r="C2646" s="86"/>
      <c r="D2646" s="86"/>
      <c r="E2646" s="85"/>
      <c r="F2646" s="85"/>
      <c r="G2646" s="85"/>
      <c r="H2646" s="85"/>
      <c r="I2646" s="85"/>
      <c r="J2646" s="85"/>
      <c r="K2646" s="85"/>
      <c r="L2646" s="85"/>
      <c r="M2646" s="85"/>
      <c r="N2646" s="85"/>
      <c r="O2646" s="85"/>
      <c r="P2646" s="85"/>
      <c r="Q2646" s="85"/>
      <c r="R2646" s="85"/>
      <c r="S2646" s="85"/>
      <c r="T2646" s="85"/>
      <c r="U2646" s="85"/>
      <c r="V2646" s="85"/>
      <c r="W2646" s="85"/>
      <c r="X2646" s="85"/>
      <c r="Y2646" s="85"/>
      <c r="Z2646" s="85"/>
      <c r="AA2646" s="85"/>
      <c r="AB2646" s="85"/>
      <c r="AC2646" s="85"/>
      <c r="AD2646" s="85"/>
      <c r="AE2646" s="85"/>
      <c r="AF2646" s="85"/>
      <c r="AG2646" s="85"/>
      <c r="AH2646" s="85"/>
      <c r="AI2646" s="85"/>
      <c r="AJ2646" s="85"/>
      <c r="AK2646" s="85"/>
      <c r="AL2646" s="85"/>
      <c r="AM2646" s="85"/>
      <c r="AN2646" s="85"/>
      <c r="AO2646" s="85"/>
      <c r="AP2646" s="85"/>
      <c r="AQ2646" s="85"/>
      <c r="AR2646" s="85"/>
      <c r="AS2646" s="85"/>
      <c r="AT2646" s="85"/>
      <c r="AU2646" s="85"/>
      <c r="AV2646" s="85"/>
      <c r="AW2646" s="85"/>
      <c r="AX2646" s="85"/>
      <c r="AY2646" s="85"/>
    </row>
    <row r="2647" spans="1:51" s="146" customFormat="1">
      <c r="A2647" s="128"/>
      <c r="B2647" s="129"/>
      <c r="C2647" s="86"/>
      <c r="D2647" s="86"/>
      <c r="E2647" s="85"/>
      <c r="F2647" s="85"/>
      <c r="G2647" s="85"/>
      <c r="H2647" s="85"/>
      <c r="I2647" s="85"/>
      <c r="J2647" s="85"/>
      <c r="K2647" s="85"/>
      <c r="L2647" s="85"/>
      <c r="M2647" s="85"/>
      <c r="N2647" s="85"/>
      <c r="O2647" s="85"/>
      <c r="P2647" s="85"/>
      <c r="Q2647" s="85"/>
      <c r="R2647" s="85"/>
      <c r="S2647" s="85"/>
      <c r="T2647" s="85"/>
      <c r="U2647" s="85"/>
      <c r="V2647" s="85"/>
      <c r="W2647" s="85"/>
      <c r="X2647" s="85"/>
      <c r="Y2647" s="85"/>
      <c r="Z2647" s="85"/>
      <c r="AA2647" s="85"/>
      <c r="AB2647" s="85"/>
      <c r="AC2647" s="85"/>
      <c r="AD2647" s="85"/>
      <c r="AE2647" s="85"/>
      <c r="AF2647" s="85"/>
      <c r="AG2647" s="85"/>
      <c r="AH2647" s="85"/>
      <c r="AI2647" s="85"/>
      <c r="AJ2647" s="85"/>
      <c r="AK2647" s="85"/>
      <c r="AL2647" s="85"/>
      <c r="AM2647" s="85"/>
      <c r="AN2647" s="85"/>
      <c r="AO2647" s="85"/>
      <c r="AP2647" s="85"/>
      <c r="AQ2647" s="85"/>
      <c r="AR2647" s="85"/>
      <c r="AS2647" s="85"/>
      <c r="AT2647" s="85"/>
      <c r="AU2647" s="85"/>
      <c r="AV2647" s="85"/>
      <c r="AW2647" s="85"/>
      <c r="AX2647" s="85"/>
      <c r="AY2647" s="85"/>
    </row>
    <row r="2648" spans="1:51" s="146" customFormat="1">
      <c r="A2648" s="128"/>
      <c r="B2648" s="129"/>
      <c r="C2648" s="86"/>
      <c r="D2648" s="86"/>
      <c r="E2648" s="85"/>
      <c r="F2648" s="85"/>
      <c r="G2648" s="85"/>
      <c r="H2648" s="85"/>
      <c r="I2648" s="85"/>
      <c r="J2648" s="85"/>
      <c r="K2648" s="85"/>
      <c r="L2648" s="85"/>
      <c r="M2648" s="85"/>
      <c r="N2648" s="85"/>
      <c r="O2648" s="85"/>
      <c r="P2648" s="85"/>
      <c r="Q2648" s="85"/>
      <c r="R2648" s="85"/>
      <c r="S2648" s="85"/>
      <c r="T2648" s="85"/>
      <c r="U2648" s="85"/>
      <c r="V2648" s="85"/>
      <c r="W2648" s="85"/>
      <c r="X2648" s="85"/>
      <c r="Y2648" s="85"/>
      <c r="Z2648" s="85"/>
      <c r="AA2648" s="85"/>
      <c r="AB2648" s="85"/>
      <c r="AC2648" s="85"/>
      <c r="AD2648" s="85"/>
      <c r="AE2648" s="85"/>
      <c r="AF2648" s="85"/>
      <c r="AG2648" s="85"/>
      <c r="AH2648" s="85"/>
      <c r="AI2648" s="85"/>
      <c r="AJ2648" s="85"/>
      <c r="AK2648" s="85"/>
      <c r="AL2648" s="85"/>
      <c r="AM2648" s="85"/>
      <c r="AN2648" s="85"/>
      <c r="AO2648" s="85"/>
      <c r="AP2648" s="85"/>
      <c r="AQ2648" s="85"/>
      <c r="AR2648" s="85"/>
      <c r="AS2648" s="85"/>
      <c r="AT2648" s="85"/>
      <c r="AU2648" s="85"/>
      <c r="AV2648" s="85"/>
      <c r="AW2648" s="85"/>
      <c r="AX2648" s="85"/>
      <c r="AY2648" s="85"/>
    </row>
    <row r="2649" spans="1:51" s="146" customFormat="1">
      <c r="A2649" s="128"/>
      <c r="B2649" s="129"/>
      <c r="C2649" s="86"/>
      <c r="D2649" s="86"/>
      <c r="E2649" s="85"/>
      <c r="F2649" s="85"/>
      <c r="G2649" s="85"/>
      <c r="H2649" s="85"/>
      <c r="I2649" s="85"/>
      <c r="J2649" s="85"/>
      <c r="K2649" s="85"/>
      <c r="L2649" s="85"/>
      <c r="M2649" s="85"/>
      <c r="N2649" s="85"/>
      <c r="O2649" s="85"/>
      <c r="P2649" s="85"/>
      <c r="Q2649" s="85"/>
      <c r="R2649" s="85"/>
      <c r="S2649" s="85"/>
      <c r="T2649" s="85"/>
      <c r="U2649" s="85"/>
      <c r="V2649" s="85"/>
      <c r="W2649" s="85"/>
      <c r="X2649" s="85"/>
      <c r="Y2649" s="85"/>
      <c r="Z2649" s="85"/>
      <c r="AA2649" s="85"/>
      <c r="AB2649" s="85"/>
      <c r="AC2649" s="85"/>
      <c r="AD2649" s="85"/>
      <c r="AE2649" s="85"/>
      <c r="AF2649" s="85"/>
      <c r="AG2649" s="85"/>
      <c r="AH2649" s="85"/>
      <c r="AI2649" s="85"/>
      <c r="AJ2649" s="85"/>
      <c r="AK2649" s="85"/>
      <c r="AL2649" s="85"/>
      <c r="AM2649" s="85"/>
      <c r="AN2649" s="85"/>
      <c r="AO2649" s="85"/>
      <c r="AP2649" s="85"/>
      <c r="AQ2649" s="85"/>
      <c r="AR2649" s="85"/>
      <c r="AS2649" s="85"/>
      <c r="AT2649" s="85"/>
      <c r="AU2649" s="85"/>
      <c r="AV2649" s="85"/>
      <c r="AW2649" s="85"/>
      <c r="AX2649" s="85"/>
      <c r="AY2649" s="85"/>
    </row>
    <row r="2650" spans="1:51" s="146" customFormat="1">
      <c r="A2650" s="128"/>
      <c r="B2650" s="129"/>
      <c r="C2650" s="86"/>
      <c r="D2650" s="86"/>
      <c r="E2650" s="85"/>
      <c r="F2650" s="85"/>
      <c r="G2650" s="85"/>
      <c r="H2650" s="85"/>
      <c r="I2650" s="85"/>
      <c r="J2650" s="85"/>
      <c r="K2650" s="85"/>
      <c r="L2650" s="85"/>
      <c r="M2650" s="85"/>
      <c r="N2650" s="85"/>
      <c r="O2650" s="85"/>
      <c r="P2650" s="85"/>
      <c r="Q2650" s="85"/>
      <c r="R2650" s="85"/>
      <c r="S2650" s="85"/>
      <c r="T2650" s="85"/>
      <c r="U2650" s="85"/>
      <c r="V2650" s="85"/>
      <c r="W2650" s="85"/>
      <c r="X2650" s="85"/>
      <c r="Y2650" s="85"/>
      <c r="Z2650" s="85"/>
      <c r="AA2650" s="85"/>
      <c r="AB2650" s="85"/>
      <c r="AC2650" s="85"/>
      <c r="AD2650" s="85"/>
      <c r="AE2650" s="85"/>
      <c r="AF2650" s="85"/>
      <c r="AG2650" s="85"/>
      <c r="AH2650" s="85"/>
      <c r="AI2650" s="85"/>
      <c r="AJ2650" s="85"/>
      <c r="AK2650" s="85"/>
      <c r="AL2650" s="85"/>
      <c r="AM2650" s="85"/>
      <c r="AN2650" s="85"/>
      <c r="AO2650" s="85"/>
      <c r="AP2650" s="85"/>
      <c r="AQ2650" s="85"/>
      <c r="AR2650" s="85"/>
      <c r="AS2650" s="85"/>
      <c r="AT2650" s="85"/>
      <c r="AU2650" s="85"/>
      <c r="AV2650" s="85"/>
      <c r="AW2650" s="85"/>
      <c r="AX2650" s="85"/>
      <c r="AY2650" s="85"/>
    </row>
    <row r="2651" spans="1:51" s="146" customFormat="1">
      <c r="A2651" s="128"/>
      <c r="B2651" s="129"/>
      <c r="C2651" s="86"/>
      <c r="D2651" s="86"/>
      <c r="E2651" s="85"/>
      <c r="F2651" s="85"/>
      <c r="G2651" s="85"/>
      <c r="H2651" s="85"/>
      <c r="I2651" s="85"/>
      <c r="J2651" s="85"/>
      <c r="K2651" s="85"/>
      <c r="L2651" s="85"/>
      <c r="M2651" s="85"/>
      <c r="N2651" s="85"/>
      <c r="O2651" s="85"/>
      <c r="P2651" s="85"/>
      <c r="Q2651" s="85"/>
      <c r="R2651" s="85"/>
      <c r="S2651" s="85"/>
      <c r="T2651" s="85"/>
      <c r="U2651" s="85"/>
      <c r="V2651" s="85"/>
      <c r="W2651" s="85"/>
      <c r="X2651" s="85"/>
      <c r="Y2651" s="85"/>
      <c r="Z2651" s="85"/>
      <c r="AA2651" s="85"/>
      <c r="AB2651" s="85"/>
      <c r="AC2651" s="85"/>
      <c r="AD2651" s="85"/>
      <c r="AE2651" s="85"/>
      <c r="AF2651" s="85"/>
      <c r="AG2651" s="85"/>
      <c r="AH2651" s="85"/>
      <c r="AI2651" s="85"/>
      <c r="AJ2651" s="85"/>
      <c r="AK2651" s="85"/>
      <c r="AL2651" s="85"/>
      <c r="AM2651" s="85"/>
      <c r="AN2651" s="85"/>
      <c r="AO2651" s="85"/>
      <c r="AP2651" s="85"/>
      <c r="AQ2651" s="85"/>
      <c r="AR2651" s="85"/>
      <c r="AS2651" s="85"/>
      <c r="AT2651" s="85"/>
      <c r="AU2651" s="85"/>
      <c r="AV2651" s="85"/>
      <c r="AW2651" s="85"/>
      <c r="AX2651" s="85"/>
      <c r="AY2651" s="85"/>
    </row>
    <row r="2652" spans="1:51" s="146" customFormat="1">
      <c r="A2652" s="128"/>
      <c r="B2652" s="129"/>
      <c r="C2652" s="86"/>
      <c r="D2652" s="86"/>
      <c r="E2652" s="85"/>
      <c r="F2652" s="85"/>
      <c r="G2652" s="85"/>
      <c r="H2652" s="85"/>
      <c r="I2652" s="85"/>
      <c r="J2652" s="85"/>
      <c r="K2652" s="85"/>
      <c r="L2652" s="85"/>
      <c r="M2652" s="85"/>
      <c r="N2652" s="85"/>
      <c r="O2652" s="85"/>
      <c r="P2652" s="85"/>
      <c r="Q2652" s="85"/>
      <c r="R2652" s="85"/>
      <c r="S2652" s="85"/>
      <c r="T2652" s="85"/>
      <c r="U2652" s="85"/>
      <c r="V2652" s="85"/>
      <c r="W2652" s="85"/>
      <c r="X2652" s="85"/>
      <c r="Y2652" s="85"/>
      <c r="Z2652" s="85"/>
      <c r="AA2652" s="85"/>
      <c r="AB2652" s="85"/>
      <c r="AC2652" s="85"/>
      <c r="AD2652" s="85"/>
      <c r="AE2652" s="85"/>
      <c r="AF2652" s="85"/>
      <c r="AG2652" s="85"/>
      <c r="AH2652" s="85"/>
      <c r="AI2652" s="85"/>
      <c r="AJ2652" s="85"/>
      <c r="AK2652" s="85"/>
      <c r="AL2652" s="85"/>
      <c r="AM2652" s="85"/>
      <c r="AN2652" s="85"/>
      <c r="AO2652" s="85"/>
      <c r="AP2652" s="85"/>
      <c r="AQ2652" s="85"/>
      <c r="AR2652" s="85"/>
      <c r="AS2652" s="85"/>
      <c r="AT2652" s="85"/>
      <c r="AU2652" s="85"/>
      <c r="AV2652" s="85"/>
      <c r="AW2652" s="85"/>
      <c r="AX2652" s="85"/>
      <c r="AY2652" s="85"/>
    </row>
    <row r="2653" spans="1:51" s="146" customFormat="1">
      <c r="A2653" s="128"/>
      <c r="B2653" s="129"/>
      <c r="C2653" s="86"/>
      <c r="D2653" s="86"/>
      <c r="E2653" s="85"/>
      <c r="F2653" s="85"/>
      <c r="G2653" s="85"/>
      <c r="H2653" s="85"/>
      <c r="I2653" s="85"/>
      <c r="J2653" s="85"/>
      <c r="K2653" s="85"/>
      <c r="L2653" s="85"/>
      <c r="M2653" s="85"/>
      <c r="N2653" s="85"/>
      <c r="O2653" s="85"/>
      <c r="P2653" s="85"/>
      <c r="Q2653" s="85"/>
      <c r="R2653" s="85"/>
      <c r="S2653" s="85"/>
      <c r="T2653" s="85"/>
      <c r="U2653" s="85"/>
      <c r="V2653" s="85"/>
      <c r="W2653" s="85"/>
      <c r="X2653" s="85"/>
      <c r="Y2653" s="85"/>
      <c r="Z2653" s="85"/>
      <c r="AA2653" s="85"/>
      <c r="AB2653" s="85"/>
      <c r="AC2653" s="85"/>
      <c r="AD2653" s="85"/>
      <c r="AE2653" s="85"/>
      <c r="AF2653" s="85"/>
      <c r="AG2653" s="85"/>
      <c r="AH2653" s="85"/>
      <c r="AI2653" s="85"/>
      <c r="AJ2653" s="85"/>
      <c r="AK2653" s="85"/>
      <c r="AL2653" s="85"/>
      <c r="AM2653" s="85"/>
      <c r="AN2653" s="85"/>
      <c r="AO2653" s="85"/>
      <c r="AP2653" s="85"/>
      <c r="AQ2653" s="85"/>
      <c r="AR2653" s="85"/>
      <c r="AS2653" s="85"/>
      <c r="AT2653" s="85"/>
      <c r="AU2653" s="85"/>
      <c r="AV2653" s="85"/>
      <c r="AW2653" s="85"/>
      <c r="AX2653" s="85"/>
      <c r="AY2653" s="85"/>
    </row>
    <row r="2654" spans="1:51" s="146" customFormat="1">
      <c r="A2654" s="128"/>
      <c r="B2654" s="129"/>
      <c r="C2654" s="86"/>
      <c r="D2654" s="86"/>
      <c r="E2654" s="85"/>
      <c r="F2654" s="85"/>
      <c r="G2654" s="85"/>
      <c r="H2654" s="85"/>
      <c r="I2654" s="85"/>
      <c r="J2654" s="85"/>
      <c r="K2654" s="85"/>
      <c r="L2654" s="85"/>
      <c r="M2654" s="85"/>
      <c r="N2654" s="85"/>
      <c r="O2654" s="85"/>
      <c r="P2654" s="85"/>
      <c r="Q2654" s="85"/>
      <c r="R2654" s="85"/>
      <c r="S2654" s="85"/>
      <c r="T2654" s="85"/>
      <c r="U2654" s="85"/>
      <c r="V2654" s="85"/>
      <c r="W2654" s="85"/>
      <c r="X2654" s="85"/>
      <c r="Y2654" s="85"/>
      <c r="Z2654" s="85"/>
      <c r="AA2654" s="85"/>
      <c r="AB2654" s="85"/>
      <c r="AC2654" s="85"/>
      <c r="AD2654" s="85"/>
      <c r="AE2654" s="85"/>
      <c r="AF2654" s="85"/>
      <c r="AG2654" s="85"/>
      <c r="AH2654" s="85"/>
      <c r="AI2654" s="85"/>
      <c r="AJ2654" s="85"/>
      <c r="AK2654" s="85"/>
      <c r="AL2654" s="85"/>
      <c r="AM2654" s="85"/>
      <c r="AN2654" s="85"/>
      <c r="AO2654" s="85"/>
      <c r="AP2654" s="85"/>
      <c r="AQ2654" s="85"/>
      <c r="AR2654" s="85"/>
      <c r="AS2654" s="85"/>
      <c r="AT2654" s="85"/>
      <c r="AU2654" s="85"/>
      <c r="AV2654" s="85"/>
      <c r="AW2654" s="85"/>
      <c r="AX2654" s="85"/>
      <c r="AY2654" s="85"/>
    </row>
    <row r="2655" spans="1:51" s="146" customFormat="1">
      <c r="A2655" s="128"/>
      <c r="B2655" s="129"/>
      <c r="C2655" s="86"/>
      <c r="D2655" s="86"/>
      <c r="E2655" s="85"/>
      <c r="F2655" s="85"/>
      <c r="G2655" s="85"/>
      <c r="H2655" s="85"/>
      <c r="I2655" s="85"/>
      <c r="J2655" s="85"/>
      <c r="K2655" s="85"/>
      <c r="L2655" s="85"/>
      <c r="M2655" s="85"/>
      <c r="N2655" s="85"/>
      <c r="O2655" s="85"/>
      <c r="P2655" s="85"/>
      <c r="Q2655" s="85"/>
      <c r="R2655" s="85"/>
      <c r="S2655" s="85"/>
      <c r="T2655" s="85"/>
      <c r="U2655" s="85"/>
      <c r="V2655" s="85"/>
      <c r="W2655" s="85"/>
      <c r="X2655" s="85"/>
      <c r="Y2655" s="85"/>
      <c r="Z2655" s="85"/>
      <c r="AA2655" s="85"/>
      <c r="AB2655" s="85"/>
      <c r="AC2655" s="85"/>
      <c r="AD2655" s="85"/>
      <c r="AE2655" s="85"/>
      <c r="AF2655" s="85"/>
      <c r="AG2655" s="85"/>
      <c r="AH2655" s="85"/>
      <c r="AI2655" s="85"/>
      <c r="AJ2655" s="85"/>
      <c r="AK2655" s="85"/>
      <c r="AL2655" s="85"/>
      <c r="AM2655" s="85"/>
      <c r="AN2655" s="85"/>
      <c r="AO2655" s="85"/>
      <c r="AP2655" s="85"/>
      <c r="AQ2655" s="85"/>
      <c r="AR2655" s="85"/>
      <c r="AS2655" s="85"/>
      <c r="AT2655" s="85"/>
      <c r="AU2655" s="85"/>
      <c r="AV2655" s="85"/>
      <c r="AW2655" s="85"/>
      <c r="AX2655" s="85"/>
      <c r="AY2655" s="85"/>
    </row>
    <row r="2656" spans="1:51" s="146" customFormat="1">
      <c r="A2656" s="128"/>
      <c r="B2656" s="129"/>
      <c r="C2656" s="86"/>
      <c r="D2656" s="86"/>
      <c r="E2656" s="85"/>
      <c r="F2656" s="85"/>
      <c r="G2656" s="85"/>
      <c r="H2656" s="85"/>
      <c r="I2656" s="85"/>
      <c r="J2656" s="85"/>
      <c r="K2656" s="85"/>
      <c r="L2656" s="85"/>
      <c r="M2656" s="85"/>
      <c r="N2656" s="85"/>
      <c r="O2656" s="85"/>
      <c r="P2656" s="85"/>
      <c r="Q2656" s="85"/>
      <c r="R2656" s="85"/>
      <c r="S2656" s="85"/>
      <c r="T2656" s="85"/>
      <c r="U2656" s="85"/>
      <c r="V2656" s="85"/>
      <c r="W2656" s="85"/>
      <c r="X2656" s="85"/>
      <c r="Y2656" s="85"/>
      <c r="Z2656" s="85"/>
      <c r="AA2656" s="85"/>
      <c r="AB2656" s="85"/>
      <c r="AC2656" s="85"/>
      <c r="AD2656" s="85"/>
      <c r="AE2656" s="85"/>
      <c r="AF2656" s="85"/>
      <c r="AG2656" s="85"/>
      <c r="AH2656" s="85"/>
      <c r="AI2656" s="85"/>
      <c r="AJ2656" s="85"/>
      <c r="AK2656" s="85"/>
      <c r="AL2656" s="85"/>
      <c r="AM2656" s="85"/>
      <c r="AN2656" s="85"/>
      <c r="AO2656" s="85"/>
      <c r="AP2656" s="85"/>
      <c r="AQ2656" s="85"/>
      <c r="AR2656" s="85"/>
      <c r="AS2656" s="85"/>
      <c r="AT2656" s="85"/>
      <c r="AU2656" s="85"/>
      <c r="AV2656" s="85"/>
      <c r="AW2656" s="85"/>
      <c r="AX2656" s="85"/>
      <c r="AY2656" s="85"/>
    </row>
    <row r="2657" spans="1:51" s="146" customFormat="1">
      <c r="A2657" s="128"/>
      <c r="B2657" s="139"/>
      <c r="C2657" s="86"/>
      <c r="D2657" s="86"/>
      <c r="E2657" s="85"/>
      <c r="F2657" s="85"/>
      <c r="G2657" s="85"/>
      <c r="H2657" s="85"/>
      <c r="I2657" s="85"/>
      <c r="J2657" s="85"/>
      <c r="K2657" s="85"/>
      <c r="L2657" s="85"/>
      <c r="M2657" s="85"/>
      <c r="N2657" s="85"/>
      <c r="O2657" s="85"/>
      <c r="P2657" s="85"/>
      <c r="Q2657" s="85"/>
      <c r="R2657" s="85"/>
      <c r="S2657" s="85"/>
      <c r="T2657" s="85"/>
      <c r="U2657" s="85"/>
      <c r="V2657" s="85"/>
      <c r="W2657" s="85"/>
      <c r="X2657" s="85"/>
      <c r="Y2657" s="85"/>
      <c r="Z2657" s="85"/>
      <c r="AA2657" s="85"/>
      <c r="AB2657" s="85"/>
      <c r="AC2657" s="85"/>
      <c r="AD2657" s="85"/>
      <c r="AE2657" s="85"/>
      <c r="AF2657" s="85"/>
      <c r="AG2657" s="85"/>
      <c r="AH2657" s="85"/>
      <c r="AI2657" s="85"/>
      <c r="AJ2657" s="85"/>
      <c r="AK2657" s="85"/>
      <c r="AL2657" s="85"/>
      <c r="AM2657" s="85"/>
      <c r="AN2657" s="85"/>
      <c r="AO2657" s="85"/>
      <c r="AP2657" s="85"/>
      <c r="AQ2657" s="85"/>
      <c r="AR2657" s="85"/>
      <c r="AS2657" s="85"/>
      <c r="AT2657" s="85"/>
      <c r="AU2657" s="85"/>
      <c r="AV2657" s="85"/>
      <c r="AW2657" s="85"/>
      <c r="AX2657" s="85"/>
      <c r="AY2657" s="85"/>
    </row>
    <row r="2658" spans="1:51" s="146" customFormat="1">
      <c r="A2658" s="128"/>
      <c r="B2658" s="129"/>
      <c r="C2658" s="86"/>
      <c r="D2658" s="86"/>
      <c r="E2658" s="85"/>
      <c r="F2658" s="85"/>
      <c r="G2658" s="85"/>
      <c r="H2658" s="85"/>
      <c r="I2658" s="85"/>
      <c r="J2658" s="85"/>
      <c r="K2658" s="85"/>
      <c r="L2658" s="85"/>
      <c r="M2658" s="85"/>
      <c r="N2658" s="85"/>
      <c r="O2658" s="85"/>
      <c r="P2658" s="85"/>
      <c r="Q2658" s="85"/>
      <c r="R2658" s="85"/>
      <c r="S2658" s="85"/>
      <c r="T2658" s="85"/>
      <c r="U2658" s="85"/>
      <c r="V2658" s="85"/>
      <c r="W2658" s="85"/>
      <c r="X2658" s="85"/>
      <c r="Y2658" s="85"/>
      <c r="Z2658" s="85"/>
      <c r="AA2658" s="85"/>
      <c r="AB2658" s="85"/>
      <c r="AC2658" s="85"/>
      <c r="AD2658" s="85"/>
      <c r="AE2658" s="85"/>
      <c r="AF2658" s="85"/>
      <c r="AG2658" s="85"/>
      <c r="AH2658" s="85"/>
      <c r="AI2658" s="85"/>
      <c r="AJ2658" s="85"/>
      <c r="AK2658" s="85"/>
      <c r="AL2658" s="85"/>
      <c r="AM2658" s="85"/>
      <c r="AN2658" s="85"/>
      <c r="AO2658" s="85"/>
      <c r="AP2658" s="85"/>
      <c r="AQ2658" s="85"/>
      <c r="AR2658" s="85"/>
      <c r="AS2658" s="85"/>
      <c r="AT2658" s="85"/>
      <c r="AU2658" s="85"/>
      <c r="AV2658" s="85"/>
      <c r="AW2658" s="85"/>
      <c r="AX2658" s="85"/>
      <c r="AY2658" s="85"/>
    </row>
    <row r="2659" spans="1:51" s="146" customFormat="1">
      <c r="A2659" s="128"/>
      <c r="B2659" s="129"/>
      <c r="C2659" s="86"/>
      <c r="D2659" s="86"/>
      <c r="E2659" s="85"/>
      <c r="F2659" s="85"/>
      <c r="G2659" s="85"/>
      <c r="H2659" s="85"/>
      <c r="I2659" s="85"/>
      <c r="J2659" s="85"/>
      <c r="K2659" s="85"/>
      <c r="L2659" s="85"/>
      <c r="M2659" s="85"/>
      <c r="N2659" s="85"/>
      <c r="O2659" s="85"/>
      <c r="P2659" s="85"/>
      <c r="Q2659" s="85"/>
      <c r="R2659" s="85"/>
      <c r="S2659" s="85"/>
      <c r="T2659" s="85"/>
      <c r="U2659" s="85"/>
      <c r="V2659" s="85"/>
      <c r="W2659" s="85"/>
      <c r="X2659" s="85"/>
      <c r="Y2659" s="85"/>
      <c r="Z2659" s="85"/>
      <c r="AA2659" s="85"/>
      <c r="AB2659" s="85"/>
      <c r="AC2659" s="85"/>
      <c r="AD2659" s="85"/>
      <c r="AE2659" s="85"/>
      <c r="AF2659" s="85"/>
      <c r="AG2659" s="85"/>
      <c r="AH2659" s="85"/>
      <c r="AI2659" s="85"/>
      <c r="AJ2659" s="85"/>
      <c r="AK2659" s="85"/>
      <c r="AL2659" s="85"/>
      <c r="AM2659" s="85"/>
      <c r="AN2659" s="85"/>
      <c r="AO2659" s="85"/>
      <c r="AP2659" s="85"/>
      <c r="AQ2659" s="85"/>
      <c r="AR2659" s="85"/>
      <c r="AS2659" s="85"/>
      <c r="AT2659" s="85"/>
      <c r="AU2659" s="85"/>
      <c r="AV2659" s="85"/>
      <c r="AW2659" s="85"/>
      <c r="AX2659" s="85"/>
      <c r="AY2659" s="85"/>
    </row>
    <row r="2660" spans="1:51" s="146" customFormat="1">
      <c r="A2660" s="128"/>
      <c r="B2660" s="129"/>
      <c r="C2660" s="86"/>
      <c r="D2660" s="86"/>
      <c r="E2660" s="85"/>
      <c r="F2660" s="85"/>
      <c r="G2660" s="85"/>
      <c r="H2660" s="85"/>
      <c r="I2660" s="85"/>
      <c r="J2660" s="85"/>
      <c r="K2660" s="85"/>
      <c r="L2660" s="85"/>
      <c r="M2660" s="85"/>
      <c r="N2660" s="85"/>
      <c r="O2660" s="85"/>
      <c r="P2660" s="85"/>
      <c r="Q2660" s="85"/>
      <c r="R2660" s="85"/>
      <c r="S2660" s="85"/>
      <c r="T2660" s="85"/>
      <c r="U2660" s="85"/>
      <c r="V2660" s="85"/>
      <c r="W2660" s="85"/>
      <c r="X2660" s="85"/>
      <c r="Y2660" s="85"/>
      <c r="Z2660" s="85"/>
      <c r="AA2660" s="85"/>
      <c r="AB2660" s="85"/>
      <c r="AC2660" s="85"/>
      <c r="AD2660" s="85"/>
      <c r="AE2660" s="85"/>
      <c r="AF2660" s="85"/>
      <c r="AG2660" s="85"/>
      <c r="AH2660" s="85"/>
      <c r="AI2660" s="85"/>
      <c r="AJ2660" s="85"/>
      <c r="AK2660" s="85"/>
      <c r="AL2660" s="85"/>
      <c r="AM2660" s="85"/>
      <c r="AN2660" s="85"/>
      <c r="AO2660" s="85"/>
      <c r="AP2660" s="85"/>
      <c r="AQ2660" s="85"/>
      <c r="AR2660" s="85"/>
      <c r="AS2660" s="85"/>
      <c r="AT2660" s="85"/>
      <c r="AU2660" s="85"/>
      <c r="AV2660" s="85"/>
      <c r="AW2660" s="85"/>
      <c r="AX2660" s="85"/>
      <c r="AY2660" s="85"/>
    </row>
    <row r="2661" spans="1:51" s="146" customFormat="1">
      <c r="A2661" s="128"/>
      <c r="B2661" s="129"/>
      <c r="C2661" s="86"/>
      <c r="D2661" s="86"/>
      <c r="E2661" s="85"/>
      <c r="F2661" s="85"/>
      <c r="G2661" s="85"/>
      <c r="H2661" s="85"/>
      <c r="I2661" s="85"/>
      <c r="J2661" s="85"/>
      <c r="K2661" s="85"/>
      <c r="L2661" s="85"/>
      <c r="M2661" s="85"/>
      <c r="N2661" s="85"/>
      <c r="O2661" s="85"/>
      <c r="P2661" s="85"/>
      <c r="Q2661" s="85"/>
      <c r="R2661" s="85"/>
      <c r="S2661" s="85"/>
      <c r="T2661" s="85"/>
      <c r="U2661" s="85"/>
      <c r="V2661" s="85"/>
      <c r="W2661" s="85"/>
      <c r="X2661" s="85"/>
      <c r="Y2661" s="85"/>
      <c r="Z2661" s="85"/>
      <c r="AA2661" s="85"/>
      <c r="AB2661" s="85"/>
      <c r="AC2661" s="85"/>
      <c r="AD2661" s="85"/>
      <c r="AE2661" s="85"/>
      <c r="AF2661" s="85"/>
      <c r="AG2661" s="85"/>
      <c r="AH2661" s="85"/>
      <c r="AI2661" s="85"/>
      <c r="AJ2661" s="85"/>
      <c r="AK2661" s="85"/>
      <c r="AL2661" s="85"/>
      <c r="AM2661" s="85"/>
      <c r="AN2661" s="85"/>
      <c r="AO2661" s="85"/>
      <c r="AP2661" s="85"/>
      <c r="AQ2661" s="85"/>
      <c r="AR2661" s="85"/>
      <c r="AS2661" s="85"/>
      <c r="AT2661" s="85"/>
      <c r="AU2661" s="85"/>
      <c r="AV2661" s="85"/>
      <c r="AW2661" s="85"/>
      <c r="AX2661" s="85"/>
      <c r="AY2661" s="85"/>
    </row>
    <row r="2662" spans="1:51" s="146" customFormat="1">
      <c r="A2662" s="128"/>
      <c r="B2662" s="129"/>
      <c r="C2662" s="86"/>
      <c r="D2662" s="86"/>
      <c r="E2662" s="85"/>
      <c r="F2662" s="85"/>
      <c r="G2662" s="85"/>
      <c r="H2662" s="85"/>
      <c r="I2662" s="85"/>
      <c r="J2662" s="85"/>
      <c r="K2662" s="85"/>
      <c r="L2662" s="85"/>
      <c r="M2662" s="85"/>
      <c r="N2662" s="85"/>
      <c r="O2662" s="85"/>
      <c r="P2662" s="85"/>
      <c r="Q2662" s="85"/>
      <c r="R2662" s="85"/>
      <c r="S2662" s="85"/>
      <c r="T2662" s="85"/>
      <c r="U2662" s="85"/>
      <c r="V2662" s="85"/>
      <c r="W2662" s="85"/>
      <c r="X2662" s="85"/>
      <c r="Y2662" s="85"/>
      <c r="Z2662" s="85"/>
      <c r="AA2662" s="85"/>
      <c r="AB2662" s="85"/>
      <c r="AC2662" s="85"/>
      <c r="AD2662" s="85"/>
      <c r="AE2662" s="85"/>
      <c r="AF2662" s="85"/>
      <c r="AG2662" s="85"/>
      <c r="AH2662" s="85"/>
      <c r="AI2662" s="85"/>
      <c r="AJ2662" s="85"/>
      <c r="AK2662" s="85"/>
      <c r="AL2662" s="85"/>
      <c r="AM2662" s="85"/>
      <c r="AN2662" s="85"/>
      <c r="AO2662" s="85"/>
      <c r="AP2662" s="85"/>
      <c r="AQ2662" s="85"/>
      <c r="AR2662" s="85"/>
      <c r="AS2662" s="85"/>
      <c r="AT2662" s="85"/>
      <c r="AU2662" s="85"/>
      <c r="AV2662" s="85"/>
      <c r="AW2662" s="85"/>
      <c r="AX2662" s="85"/>
      <c r="AY2662" s="85"/>
    </row>
    <row r="2663" spans="1:51" s="146" customFormat="1">
      <c r="A2663" s="128"/>
      <c r="B2663" s="129"/>
      <c r="C2663" s="86"/>
      <c r="D2663" s="86"/>
      <c r="E2663" s="85"/>
      <c r="F2663" s="85"/>
      <c r="G2663" s="85"/>
      <c r="H2663" s="85"/>
      <c r="I2663" s="85"/>
      <c r="J2663" s="85"/>
      <c r="K2663" s="85"/>
      <c r="L2663" s="85"/>
      <c r="M2663" s="85"/>
      <c r="N2663" s="85"/>
      <c r="O2663" s="85"/>
      <c r="P2663" s="85"/>
      <c r="Q2663" s="85"/>
      <c r="R2663" s="85"/>
      <c r="S2663" s="85"/>
      <c r="T2663" s="85"/>
      <c r="U2663" s="85"/>
      <c r="V2663" s="85"/>
      <c r="W2663" s="85"/>
      <c r="X2663" s="85"/>
      <c r="Y2663" s="85"/>
      <c r="Z2663" s="85"/>
      <c r="AA2663" s="85"/>
      <c r="AB2663" s="85"/>
      <c r="AC2663" s="85"/>
      <c r="AD2663" s="85"/>
      <c r="AE2663" s="85"/>
      <c r="AF2663" s="85"/>
      <c r="AG2663" s="85"/>
      <c r="AH2663" s="85"/>
      <c r="AI2663" s="85"/>
      <c r="AJ2663" s="85"/>
      <c r="AK2663" s="85"/>
      <c r="AL2663" s="85"/>
      <c r="AM2663" s="85"/>
      <c r="AN2663" s="85"/>
      <c r="AO2663" s="85"/>
      <c r="AP2663" s="85"/>
      <c r="AQ2663" s="85"/>
      <c r="AR2663" s="85"/>
      <c r="AS2663" s="85"/>
      <c r="AT2663" s="85"/>
      <c r="AU2663" s="85"/>
      <c r="AV2663" s="85"/>
      <c r="AW2663" s="85"/>
      <c r="AX2663" s="85"/>
      <c r="AY2663" s="85"/>
    </row>
    <row r="2664" spans="1:51" s="146" customFormat="1">
      <c r="A2664" s="128"/>
      <c r="B2664" s="129"/>
      <c r="C2664" s="86"/>
      <c r="D2664" s="86"/>
      <c r="E2664" s="85"/>
      <c r="F2664" s="85"/>
      <c r="G2664" s="85"/>
      <c r="H2664" s="85"/>
      <c r="I2664" s="85"/>
      <c r="J2664" s="85"/>
      <c r="K2664" s="85"/>
      <c r="L2664" s="85"/>
      <c r="M2664" s="85"/>
      <c r="N2664" s="85"/>
      <c r="O2664" s="85"/>
      <c r="P2664" s="85"/>
      <c r="Q2664" s="85"/>
      <c r="R2664" s="85"/>
      <c r="S2664" s="85"/>
      <c r="T2664" s="85"/>
      <c r="U2664" s="85"/>
      <c r="V2664" s="85"/>
      <c r="W2664" s="85"/>
      <c r="X2664" s="85"/>
      <c r="Y2664" s="85"/>
      <c r="Z2664" s="85"/>
      <c r="AA2664" s="85"/>
      <c r="AB2664" s="85"/>
      <c r="AC2664" s="85"/>
      <c r="AD2664" s="85"/>
      <c r="AE2664" s="85"/>
      <c r="AF2664" s="85"/>
      <c r="AG2664" s="85"/>
      <c r="AH2664" s="85"/>
      <c r="AI2664" s="85"/>
      <c r="AJ2664" s="85"/>
      <c r="AK2664" s="85"/>
      <c r="AL2664" s="85"/>
      <c r="AM2664" s="85"/>
      <c r="AN2664" s="85"/>
      <c r="AO2664" s="85"/>
      <c r="AP2664" s="85"/>
      <c r="AQ2664" s="85"/>
      <c r="AR2664" s="85"/>
      <c r="AS2664" s="85"/>
      <c r="AT2664" s="85"/>
      <c r="AU2664" s="85"/>
      <c r="AV2664" s="85"/>
      <c r="AW2664" s="85"/>
      <c r="AX2664" s="85"/>
      <c r="AY2664" s="85"/>
    </row>
    <row r="2665" spans="1:51" s="146" customFormat="1">
      <c r="A2665" s="128"/>
      <c r="B2665" s="129"/>
      <c r="C2665" s="86"/>
      <c r="D2665" s="86"/>
      <c r="E2665" s="85"/>
      <c r="F2665" s="85"/>
      <c r="G2665" s="85"/>
      <c r="H2665" s="85"/>
      <c r="I2665" s="85"/>
      <c r="J2665" s="85"/>
      <c r="K2665" s="85"/>
      <c r="L2665" s="85"/>
      <c r="M2665" s="85"/>
      <c r="N2665" s="85"/>
      <c r="O2665" s="85"/>
      <c r="P2665" s="85"/>
      <c r="Q2665" s="85"/>
      <c r="R2665" s="85"/>
      <c r="S2665" s="85"/>
      <c r="T2665" s="85"/>
      <c r="U2665" s="85"/>
      <c r="V2665" s="85"/>
      <c r="W2665" s="85"/>
      <c r="X2665" s="85"/>
      <c r="Y2665" s="85"/>
      <c r="Z2665" s="85"/>
      <c r="AA2665" s="85"/>
      <c r="AB2665" s="85"/>
      <c r="AC2665" s="85"/>
      <c r="AD2665" s="85"/>
      <c r="AE2665" s="85"/>
      <c r="AF2665" s="85"/>
      <c r="AG2665" s="85"/>
      <c r="AH2665" s="85"/>
      <c r="AI2665" s="85"/>
      <c r="AJ2665" s="85"/>
      <c r="AK2665" s="85"/>
      <c r="AL2665" s="85"/>
      <c r="AM2665" s="85"/>
      <c r="AN2665" s="85"/>
      <c r="AO2665" s="85"/>
      <c r="AP2665" s="85"/>
      <c r="AQ2665" s="85"/>
      <c r="AR2665" s="85"/>
      <c r="AS2665" s="85"/>
      <c r="AT2665" s="85"/>
      <c r="AU2665" s="85"/>
      <c r="AV2665" s="85"/>
      <c r="AW2665" s="85"/>
      <c r="AX2665" s="85"/>
      <c r="AY2665" s="85"/>
    </row>
    <row r="2666" spans="1:51" s="146" customFormat="1">
      <c r="A2666" s="128"/>
      <c r="B2666" s="129"/>
      <c r="C2666" s="86"/>
      <c r="D2666" s="86"/>
      <c r="E2666" s="85"/>
      <c r="F2666" s="85"/>
      <c r="G2666" s="85"/>
      <c r="H2666" s="85"/>
      <c r="I2666" s="85"/>
      <c r="J2666" s="85"/>
      <c r="K2666" s="85"/>
      <c r="L2666" s="85"/>
      <c r="M2666" s="85"/>
      <c r="N2666" s="85"/>
      <c r="O2666" s="85"/>
      <c r="P2666" s="85"/>
      <c r="Q2666" s="85"/>
      <c r="R2666" s="85"/>
      <c r="S2666" s="85"/>
      <c r="T2666" s="85"/>
      <c r="U2666" s="85"/>
      <c r="V2666" s="85"/>
      <c r="W2666" s="85"/>
      <c r="X2666" s="85"/>
      <c r="Y2666" s="85"/>
      <c r="Z2666" s="85"/>
      <c r="AA2666" s="85"/>
      <c r="AB2666" s="85"/>
      <c r="AC2666" s="85"/>
      <c r="AD2666" s="85"/>
      <c r="AE2666" s="85"/>
      <c r="AF2666" s="85"/>
      <c r="AG2666" s="85"/>
      <c r="AH2666" s="85"/>
      <c r="AI2666" s="85"/>
      <c r="AJ2666" s="85"/>
      <c r="AK2666" s="85"/>
      <c r="AL2666" s="85"/>
      <c r="AM2666" s="85"/>
      <c r="AN2666" s="85"/>
      <c r="AO2666" s="85"/>
      <c r="AP2666" s="85"/>
      <c r="AQ2666" s="85"/>
      <c r="AR2666" s="85"/>
      <c r="AS2666" s="85"/>
      <c r="AT2666" s="85"/>
      <c r="AU2666" s="85"/>
      <c r="AV2666" s="85"/>
      <c r="AW2666" s="85"/>
      <c r="AX2666" s="85"/>
      <c r="AY2666" s="85"/>
    </row>
    <row r="2667" spans="1:51" s="146" customFormat="1">
      <c r="A2667" s="128"/>
      <c r="B2667" s="129"/>
      <c r="C2667" s="86"/>
      <c r="D2667" s="86"/>
      <c r="E2667" s="85"/>
      <c r="F2667" s="85"/>
      <c r="G2667" s="85"/>
      <c r="H2667" s="85"/>
      <c r="I2667" s="85"/>
      <c r="J2667" s="85"/>
      <c r="K2667" s="85"/>
      <c r="L2667" s="85"/>
      <c r="M2667" s="85"/>
      <c r="N2667" s="85"/>
      <c r="O2667" s="85"/>
      <c r="P2667" s="85"/>
      <c r="Q2667" s="85"/>
      <c r="R2667" s="85"/>
      <c r="S2667" s="85"/>
      <c r="T2667" s="85"/>
      <c r="U2667" s="85"/>
      <c r="V2667" s="85"/>
      <c r="W2667" s="85"/>
      <c r="X2667" s="85"/>
      <c r="Y2667" s="85"/>
      <c r="Z2667" s="85"/>
      <c r="AA2667" s="85"/>
      <c r="AB2667" s="85"/>
      <c r="AC2667" s="85"/>
      <c r="AD2667" s="85"/>
      <c r="AE2667" s="85"/>
      <c r="AF2667" s="85"/>
      <c r="AG2667" s="85"/>
      <c r="AH2667" s="85"/>
      <c r="AI2667" s="85"/>
      <c r="AJ2667" s="85"/>
      <c r="AK2667" s="85"/>
      <c r="AL2667" s="85"/>
      <c r="AM2667" s="85"/>
      <c r="AN2667" s="85"/>
      <c r="AO2667" s="85"/>
      <c r="AP2667" s="85"/>
      <c r="AQ2667" s="85"/>
      <c r="AR2667" s="85"/>
      <c r="AS2667" s="85"/>
      <c r="AT2667" s="85"/>
      <c r="AU2667" s="85"/>
      <c r="AV2667" s="85"/>
      <c r="AW2667" s="85"/>
      <c r="AX2667" s="85"/>
      <c r="AY2667" s="85"/>
    </row>
    <row r="2668" spans="1:51" s="146" customFormat="1">
      <c r="A2668" s="128"/>
      <c r="B2668" s="129"/>
      <c r="C2668" s="86"/>
      <c r="D2668" s="86"/>
      <c r="E2668" s="85"/>
      <c r="F2668" s="85"/>
      <c r="G2668" s="85"/>
      <c r="H2668" s="85"/>
      <c r="I2668" s="85"/>
      <c r="J2668" s="85"/>
      <c r="K2668" s="85"/>
      <c r="L2668" s="85"/>
      <c r="M2668" s="85"/>
      <c r="N2668" s="85"/>
      <c r="O2668" s="85"/>
      <c r="P2668" s="85"/>
      <c r="Q2668" s="85"/>
      <c r="R2668" s="85"/>
      <c r="S2668" s="85"/>
      <c r="T2668" s="85"/>
      <c r="U2668" s="85"/>
      <c r="V2668" s="85"/>
      <c r="W2668" s="85"/>
      <c r="X2668" s="85"/>
      <c r="Y2668" s="85"/>
      <c r="Z2668" s="85"/>
      <c r="AA2668" s="85"/>
      <c r="AB2668" s="85"/>
      <c r="AC2668" s="85"/>
      <c r="AD2668" s="85"/>
      <c r="AE2668" s="85"/>
      <c r="AF2668" s="85"/>
      <c r="AG2668" s="85"/>
      <c r="AH2668" s="85"/>
      <c r="AI2668" s="85"/>
      <c r="AJ2668" s="85"/>
      <c r="AK2668" s="85"/>
      <c r="AL2668" s="85"/>
      <c r="AM2668" s="85"/>
      <c r="AN2668" s="85"/>
      <c r="AO2668" s="85"/>
      <c r="AP2668" s="85"/>
      <c r="AQ2668" s="85"/>
      <c r="AR2668" s="85"/>
      <c r="AS2668" s="85"/>
      <c r="AT2668" s="85"/>
      <c r="AU2668" s="85"/>
      <c r="AV2668" s="85"/>
      <c r="AW2668" s="85"/>
      <c r="AX2668" s="85"/>
      <c r="AY2668" s="85"/>
    </row>
    <row r="2669" spans="1:51" s="146" customFormat="1">
      <c r="A2669" s="128"/>
      <c r="B2669" s="129"/>
      <c r="C2669" s="86"/>
      <c r="D2669" s="86"/>
      <c r="E2669" s="85"/>
      <c r="F2669" s="85"/>
      <c r="G2669" s="85"/>
      <c r="H2669" s="85"/>
      <c r="I2669" s="85"/>
      <c r="J2669" s="85"/>
      <c r="K2669" s="85"/>
      <c r="L2669" s="85"/>
      <c r="M2669" s="85"/>
      <c r="N2669" s="85"/>
      <c r="O2669" s="85"/>
      <c r="P2669" s="85"/>
      <c r="Q2669" s="85"/>
      <c r="R2669" s="85"/>
      <c r="S2669" s="85"/>
      <c r="T2669" s="85"/>
      <c r="U2669" s="85"/>
      <c r="V2669" s="85"/>
      <c r="W2669" s="85"/>
      <c r="X2669" s="85"/>
      <c r="Y2669" s="85"/>
      <c r="Z2669" s="85"/>
      <c r="AA2669" s="85"/>
      <c r="AB2669" s="85"/>
      <c r="AC2669" s="85"/>
      <c r="AD2669" s="85"/>
      <c r="AE2669" s="85"/>
      <c r="AF2669" s="85"/>
      <c r="AG2669" s="85"/>
      <c r="AH2669" s="85"/>
      <c r="AI2669" s="85"/>
      <c r="AJ2669" s="85"/>
      <c r="AK2669" s="85"/>
      <c r="AL2669" s="85"/>
      <c r="AM2669" s="85"/>
      <c r="AN2669" s="85"/>
      <c r="AO2669" s="85"/>
      <c r="AP2669" s="85"/>
      <c r="AQ2669" s="85"/>
      <c r="AR2669" s="85"/>
      <c r="AS2669" s="85"/>
      <c r="AT2669" s="85"/>
      <c r="AU2669" s="85"/>
      <c r="AV2669" s="85"/>
      <c r="AW2669" s="85"/>
      <c r="AX2669" s="85"/>
      <c r="AY2669" s="85"/>
    </row>
    <row r="2670" spans="1:51" s="146" customFormat="1">
      <c r="A2670" s="128"/>
      <c r="B2670" s="129"/>
      <c r="C2670" s="86"/>
      <c r="D2670" s="86"/>
      <c r="E2670" s="85"/>
      <c r="F2670" s="85"/>
      <c r="G2670" s="85"/>
      <c r="H2670" s="85"/>
      <c r="I2670" s="85"/>
      <c r="J2670" s="85"/>
      <c r="K2670" s="85"/>
      <c r="L2670" s="85"/>
      <c r="M2670" s="85"/>
      <c r="N2670" s="85"/>
      <c r="O2670" s="85"/>
      <c r="P2670" s="85"/>
      <c r="Q2670" s="85"/>
      <c r="R2670" s="85"/>
      <c r="S2670" s="85"/>
      <c r="T2670" s="85"/>
      <c r="U2670" s="85"/>
      <c r="V2670" s="85"/>
      <c r="W2670" s="85"/>
      <c r="X2670" s="85"/>
      <c r="Y2670" s="85"/>
      <c r="Z2670" s="85"/>
      <c r="AA2670" s="85"/>
      <c r="AB2670" s="85"/>
      <c r="AC2670" s="85"/>
      <c r="AD2670" s="85"/>
      <c r="AE2670" s="85"/>
      <c r="AF2670" s="85"/>
      <c r="AG2670" s="85"/>
      <c r="AH2670" s="85"/>
      <c r="AI2670" s="85"/>
      <c r="AJ2670" s="85"/>
      <c r="AK2670" s="85"/>
      <c r="AL2670" s="85"/>
      <c r="AM2670" s="85"/>
      <c r="AN2670" s="85"/>
      <c r="AO2670" s="85"/>
      <c r="AP2670" s="85"/>
      <c r="AQ2670" s="85"/>
      <c r="AR2670" s="85"/>
      <c r="AS2670" s="85"/>
      <c r="AT2670" s="85"/>
      <c r="AU2670" s="85"/>
      <c r="AV2670" s="85"/>
      <c r="AW2670" s="85"/>
      <c r="AX2670" s="85"/>
      <c r="AY2670" s="85"/>
    </row>
    <row r="2671" spans="1:51" s="146" customFormat="1">
      <c r="A2671" s="128"/>
      <c r="B2671" s="129"/>
      <c r="C2671" s="86"/>
      <c r="D2671" s="86"/>
      <c r="E2671" s="85"/>
      <c r="F2671" s="85"/>
      <c r="G2671" s="85"/>
      <c r="H2671" s="85"/>
      <c r="I2671" s="85"/>
      <c r="J2671" s="85"/>
      <c r="K2671" s="85"/>
      <c r="L2671" s="85"/>
      <c r="M2671" s="85"/>
      <c r="N2671" s="85"/>
      <c r="O2671" s="85"/>
      <c r="P2671" s="85"/>
      <c r="Q2671" s="85"/>
      <c r="R2671" s="85"/>
      <c r="S2671" s="85"/>
      <c r="T2671" s="85"/>
      <c r="U2671" s="85"/>
      <c r="V2671" s="85"/>
      <c r="W2671" s="85"/>
      <c r="X2671" s="85"/>
      <c r="Y2671" s="85"/>
      <c r="Z2671" s="85"/>
      <c r="AA2671" s="85"/>
      <c r="AB2671" s="85"/>
      <c r="AC2671" s="85"/>
      <c r="AD2671" s="85"/>
      <c r="AE2671" s="85"/>
      <c r="AF2671" s="85"/>
      <c r="AG2671" s="85"/>
      <c r="AH2671" s="85"/>
      <c r="AI2671" s="85"/>
      <c r="AJ2671" s="85"/>
      <c r="AK2671" s="85"/>
      <c r="AL2671" s="85"/>
      <c r="AM2671" s="85"/>
      <c r="AN2671" s="85"/>
      <c r="AO2671" s="85"/>
      <c r="AP2671" s="85"/>
      <c r="AQ2671" s="85"/>
      <c r="AR2671" s="85"/>
      <c r="AS2671" s="85"/>
      <c r="AT2671" s="85"/>
      <c r="AU2671" s="85"/>
      <c r="AV2671" s="85"/>
      <c r="AW2671" s="85"/>
      <c r="AX2671" s="85"/>
      <c r="AY2671" s="85"/>
    </row>
    <row r="2672" spans="1:51" s="146" customFormat="1">
      <c r="A2672" s="128"/>
      <c r="B2672" s="139"/>
      <c r="C2672" s="86"/>
      <c r="D2672" s="86"/>
      <c r="E2672" s="85"/>
      <c r="F2672" s="85"/>
      <c r="G2672" s="85"/>
      <c r="H2672" s="85"/>
      <c r="I2672" s="85"/>
      <c r="J2672" s="85"/>
      <c r="K2672" s="85"/>
      <c r="L2672" s="85"/>
      <c r="M2672" s="85"/>
      <c r="N2672" s="85"/>
      <c r="O2672" s="85"/>
      <c r="P2672" s="85"/>
      <c r="Q2672" s="85"/>
      <c r="R2672" s="85"/>
      <c r="S2672" s="85"/>
      <c r="T2672" s="85"/>
      <c r="U2672" s="85"/>
      <c r="V2672" s="85"/>
      <c r="W2672" s="85"/>
      <c r="X2672" s="85"/>
      <c r="Y2672" s="85"/>
      <c r="Z2672" s="85"/>
      <c r="AA2672" s="85"/>
      <c r="AB2672" s="85"/>
      <c r="AC2672" s="85"/>
      <c r="AD2672" s="85"/>
      <c r="AE2672" s="85"/>
      <c r="AF2672" s="85"/>
      <c r="AG2672" s="85"/>
      <c r="AH2672" s="85"/>
      <c r="AI2672" s="85"/>
      <c r="AJ2672" s="85"/>
      <c r="AK2672" s="85"/>
      <c r="AL2672" s="85"/>
      <c r="AM2672" s="85"/>
      <c r="AN2672" s="85"/>
      <c r="AO2672" s="85"/>
      <c r="AP2672" s="85"/>
      <c r="AQ2672" s="85"/>
      <c r="AR2672" s="85"/>
      <c r="AS2672" s="85"/>
      <c r="AT2672" s="85"/>
      <c r="AU2672" s="85"/>
      <c r="AV2672" s="85"/>
      <c r="AW2672" s="85"/>
      <c r="AX2672" s="85"/>
      <c r="AY2672" s="85"/>
    </row>
    <row r="2673" spans="1:51" s="146" customFormat="1">
      <c r="A2673" s="128"/>
      <c r="B2673" s="129"/>
      <c r="C2673" s="86"/>
      <c r="D2673" s="86"/>
      <c r="E2673" s="85"/>
      <c r="F2673" s="85"/>
      <c r="G2673" s="85"/>
      <c r="H2673" s="85"/>
      <c r="I2673" s="85"/>
      <c r="J2673" s="85"/>
      <c r="K2673" s="85"/>
      <c r="L2673" s="85"/>
      <c r="M2673" s="85"/>
      <c r="N2673" s="85"/>
      <c r="O2673" s="85"/>
      <c r="P2673" s="85"/>
      <c r="Q2673" s="85"/>
      <c r="R2673" s="85"/>
      <c r="S2673" s="85"/>
      <c r="T2673" s="85"/>
      <c r="U2673" s="85"/>
      <c r="V2673" s="85"/>
      <c r="W2673" s="85"/>
      <c r="X2673" s="85"/>
      <c r="Y2673" s="85"/>
      <c r="Z2673" s="85"/>
      <c r="AA2673" s="85"/>
      <c r="AB2673" s="85"/>
      <c r="AC2673" s="85"/>
      <c r="AD2673" s="85"/>
      <c r="AE2673" s="85"/>
      <c r="AF2673" s="85"/>
      <c r="AG2673" s="85"/>
      <c r="AH2673" s="85"/>
      <c r="AI2673" s="85"/>
      <c r="AJ2673" s="85"/>
      <c r="AK2673" s="85"/>
      <c r="AL2673" s="85"/>
      <c r="AM2673" s="85"/>
      <c r="AN2673" s="85"/>
      <c r="AO2673" s="85"/>
      <c r="AP2673" s="85"/>
      <c r="AQ2673" s="85"/>
      <c r="AR2673" s="85"/>
      <c r="AS2673" s="85"/>
      <c r="AT2673" s="85"/>
      <c r="AU2673" s="85"/>
      <c r="AV2673" s="85"/>
      <c r="AW2673" s="85"/>
      <c r="AX2673" s="85"/>
      <c r="AY2673" s="85"/>
    </row>
    <row r="2674" spans="1:51" s="146" customFormat="1">
      <c r="A2674" s="128"/>
      <c r="B2674" s="129"/>
      <c r="C2674" s="86"/>
      <c r="D2674" s="86"/>
      <c r="E2674" s="85"/>
      <c r="F2674" s="85"/>
      <c r="G2674" s="85"/>
      <c r="H2674" s="85"/>
      <c r="I2674" s="85"/>
      <c r="J2674" s="85"/>
      <c r="K2674" s="85"/>
      <c r="L2674" s="85"/>
      <c r="M2674" s="85"/>
      <c r="N2674" s="85"/>
      <c r="O2674" s="85"/>
      <c r="P2674" s="85"/>
      <c r="Q2674" s="85"/>
      <c r="R2674" s="85"/>
      <c r="S2674" s="85"/>
      <c r="T2674" s="85"/>
      <c r="U2674" s="85"/>
      <c r="V2674" s="85"/>
      <c r="W2674" s="85"/>
      <c r="X2674" s="85"/>
      <c r="Y2674" s="85"/>
      <c r="Z2674" s="85"/>
      <c r="AA2674" s="85"/>
      <c r="AB2674" s="85"/>
      <c r="AC2674" s="85"/>
      <c r="AD2674" s="85"/>
      <c r="AE2674" s="85"/>
      <c r="AF2674" s="85"/>
      <c r="AG2674" s="85"/>
      <c r="AH2674" s="85"/>
      <c r="AI2674" s="85"/>
      <c r="AJ2674" s="85"/>
      <c r="AK2674" s="85"/>
      <c r="AL2674" s="85"/>
      <c r="AM2674" s="85"/>
      <c r="AN2674" s="85"/>
      <c r="AO2674" s="85"/>
      <c r="AP2674" s="85"/>
      <c r="AQ2674" s="85"/>
      <c r="AR2674" s="85"/>
      <c r="AS2674" s="85"/>
      <c r="AT2674" s="85"/>
      <c r="AU2674" s="85"/>
      <c r="AV2674" s="85"/>
      <c r="AW2674" s="85"/>
      <c r="AX2674" s="85"/>
      <c r="AY2674" s="85"/>
    </row>
    <row r="2675" spans="1:51">
      <c r="B2675" s="129"/>
    </row>
    <row r="2676" spans="1:51">
      <c r="B2676" s="129"/>
    </row>
    <row r="2677" spans="1:51">
      <c r="B2677" s="129"/>
    </row>
    <row r="2678" spans="1:51">
      <c r="B2678" s="129"/>
    </row>
    <row r="2679" spans="1:51">
      <c r="B2679" s="129"/>
    </row>
    <row r="2680" spans="1:51">
      <c r="B2680" s="129"/>
    </row>
    <row r="2681" spans="1:51">
      <c r="B2681" s="129"/>
    </row>
    <row r="2682" spans="1:51">
      <c r="B2682" s="129"/>
    </row>
    <row r="2683" spans="1:51">
      <c r="B2683" s="129"/>
      <c r="C2683" s="140"/>
      <c r="D2683" s="140"/>
    </row>
    <row r="2684" spans="1:51">
      <c r="B2684" s="129"/>
    </row>
    <row r="2685" spans="1:51">
      <c r="B2685" s="129"/>
    </row>
    <row r="2686" spans="1:51">
      <c r="B2686" s="129"/>
    </row>
    <row r="2687" spans="1:51">
      <c r="B2687" s="141"/>
    </row>
    <row r="2688" spans="1:51" ht="15">
      <c r="B2688" s="129"/>
      <c r="C2688" s="142"/>
      <c r="D2688" s="142"/>
    </row>
    <row r="2689" spans="1:4" ht="15">
      <c r="B2689" s="129"/>
      <c r="C2689" s="142"/>
      <c r="D2689" s="142"/>
    </row>
    <row r="2690" spans="1:4">
      <c r="B2690" s="137"/>
    </row>
    <row r="2691" spans="1:4">
      <c r="B2691" s="138"/>
    </row>
    <row r="2692" spans="1:4" ht="15.75">
      <c r="B2692" s="143"/>
    </row>
    <row r="2693" spans="1:4" s="144" customFormat="1" ht="15.75">
      <c r="A2693" s="128"/>
      <c r="B2693" s="143"/>
      <c r="C2693" s="140"/>
      <c r="D2693" s="140"/>
    </row>
    <row r="2694" spans="1:4" s="144" customFormat="1" ht="12.95" customHeight="1">
      <c r="A2694" s="145"/>
      <c r="B2694" s="138"/>
      <c r="C2694" s="86"/>
      <c r="D2694" s="86"/>
    </row>
    <row r="2695" spans="1:4" ht="15.75">
      <c r="A2695" s="145"/>
      <c r="B2695" s="129"/>
    </row>
    <row r="2696" spans="1:4">
      <c r="B2696" s="129"/>
    </row>
    <row r="2697" spans="1:4">
      <c r="B2697" s="141"/>
    </row>
    <row r="2698" spans="1:4">
      <c r="B2698" s="141"/>
    </row>
    <row r="2699" spans="1:4">
      <c r="B2699" s="141"/>
    </row>
    <row r="2700" spans="1:4">
      <c r="B2700" s="129"/>
    </row>
    <row r="2701" spans="1:4">
      <c r="B2701" s="129"/>
    </row>
    <row r="2702" spans="1:4">
      <c r="B2702" s="137"/>
    </row>
    <row r="2703" spans="1:4">
      <c r="B2703" s="138"/>
    </row>
    <row r="2704" spans="1:4">
      <c r="B2704" s="129"/>
      <c r="C2704" s="140"/>
      <c r="D2704" s="140"/>
    </row>
    <row r="2705" spans="2:4">
      <c r="B2705" s="129"/>
    </row>
    <row r="2706" spans="2:4">
      <c r="B2706" s="129"/>
    </row>
    <row r="2707" spans="2:4">
      <c r="B2707" s="129"/>
    </row>
    <row r="2708" spans="2:4">
      <c r="B2708" s="141"/>
    </row>
    <row r="2709" spans="2:4">
      <c r="B2709" s="129"/>
    </row>
    <row r="2710" spans="2:4">
      <c r="B2710" s="141"/>
    </row>
    <row r="2711" spans="2:4">
      <c r="B2711" s="129"/>
    </row>
    <row r="2712" spans="2:4">
      <c r="B2712" s="129"/>
      <c r="C2712" s="140"/>
      <c r="D2712" s="140"/>
    </row>
    <row r="2713" spans="2:4">
      <c r="B2713" s="137"/>
    </row>
    <row r="2714" spans="2:4">
      <c r="B2714" s="138"/>
    </row>
    <row r="2715" spans="2:4">
      <c r="B2715" s="129"/>
    </row>
    <row r="2716" spans="2:4">
      <c r="B2716" s="141"/>
    </row>
    <row r="2717" spans="2:4">
      <c r="B2717" s="129"/>
    </row>
    <row r="2718" spans="2:4">
      <c r="B2718" s="129"/>
    </row>
    <row r="2719" spans="2:4">
      <c r="B2719" s="129"/>
    </row>
    <row r="2720" spans="2:4">
      <c r="B2720" s="137"/>
    </row>
    <row r="2721" spans="2:4">
      <c r="B2721" s="138"/>
    </row>
    <row r="2722" spans="2:4">
      <c r="B2722" s="129"/>
    </row>
    <row r="2723" spans="2:4">
      <c r="B2723" s="129"/>
      <c r="C2723" s="140"/>
      <c r="D2723" s="140"/>
    </row>
    <row r="2724" spans="2:4">
      <c r="B2724" s="129"/>
    </row>
    <row r="2725" spans="2:4">
      <c r="B2725" s="129"/>
    </row>
    <row r="2726" spans="2:4">
      <c r="B2726" s="129"/>
    </row>
    <row r="2727" spans="2:4">
      <c r="B2727" s="141"/>
    </row>
    <row r="2728" spans="2:4">
      <c r="B2728" s="129"/>
    </row>
    <row r="2729" spans="2:4">
      <c r="B2729" s="129"/>
    </row>
    <row r="2730" spans="2:4">
      <c r="B2730" s="129"/>
    </row>
    <row r="2731" spans="2:4">
      <c r="B2731" s="129"/>
    </row>
    <row r="2732" spans="2:4">
      <c r="B2732" s="129"/>
    </row>
    <row r="2733" spans="2:4">
      <c r="B2733" s="129"/>
    </row>
    <row r="2734" spans="2:4">
      <c r="B2734" s="129"/>
    </row>
    <row r="2735" spans="2:4">
      <c r="B2735" s="137"/>
    </row>
    <row r="2736" spans="2:4">
      <c r="B2736" s="138"/>
      <c r="C2736" s="140"/>
      <c r="D2736" s="140"/>
    </row>
    <row r="2737" spans="2:4">
      <c r="B2737" s="129"/>
    </row>
    <row r="2738" spans="2:4">
      <c r="B2738" s="129"/>
    </row>
    <row r="2739" spans="2:4">
      <c r="B2739" s="129"/>
    </row>
    <row r="2740" spans="2:4">
      <c r="B2740" s="141"/>
    </row>
    <row r="2741" spans="2:4">
      <c r="B2741" s="129"/>
    </row>
    <row r="2742" spans="2:4">
      <c r="B2742" s="129"/>
    </row>
    <row r="2743" spans="2:4">
      <c r="B2743" s="129"/>
    </row>
    <row r="2744" spans="2:4">
      <c r="B2744" s="137"/>
    </row>
    <row r="2745" spans="2:4">
      <c r="B2745" s="138"/>
    </row>
    <row r="2746" spans="2:4">
      <c r="B2746" s="129"/>
      <c r="C2746" s="140"/>
      <c r="D2746" s="140"/>
    </row>
    <row r="2747" spans="2:4">
      <c r="B2747" s="129"/>
    </row>
    <row r="2748" spans="2:4">
      <c r="B2748" s="129"/>
    </row>
    <row r="2749" spans="2:4">
      <c r="B2749" s="129"/>
    </row>
    <row r="2750" spans="2:4">
      <c r="B2750" s="141"/>
    </row>
    <row r="2751" spans="2:4">
      <c r="B2751" s="129"/>
    </row>
    <row r="2752" spans="2:4">
      <c r="B2752" s="129"/>
    </row>
    <row r="2753" spans="1:4">
      <c r="B2753" s="137"/>
    </row>
    <row r="2754" spans="1:4">
      <c r="B2754" s="138"/>
    </row>
    <row r="2755" spans="1:4">
      <c r="B2755" s="129"/>
    </row>
    <row r="2756" spans="1:4">
      <c r="B2756" s="129"/>
      <c r="C2756" s="140"/>
      <c r="D2756" s="140"/>
    </row>
    <row r="2757" spans="1:4">
      <c r="B2757" s="129"/>
    </row>
    <row r="2758" spans="1:4">
      <c r="B2758" s="129"/>
    </row>
    <row r="2759" spans="1:4">
      <c r="B2759" s="129"/>
    </row>
    <row r="2760" spans="1:4">
      <c r="B2760" s="141"/>
    </row>
    <row r="2761" spans="1:4">
      <c r="B2761" s="129"/>
    </row>
    <row r="2762" spans="1:4" ht="15">
      <c r="B2762" s="129"/>
      <c r="C2762" s="142"/>
      <c r="D2762" s="142"/>
    </row>
    <row r="2763" spans="1:4" ht="15">
      <c r="B2763" s="137"/>
      <c r="C2763" s="142"/>
      <c r="D2763" s="142"/>
    </row>
    <row r="2764" spans="1:4">
      <c r="B2764" s="138"/>
    </row>
    <row r="2765" spans="1:4" ht="5.25" customHeight="1">
      <c r="B2765" s="138"/>
    </row>
    <row r="2766" spans="1:4" ht="15.75">
      <c r="B2766" s="143"/>
    </row>
    <row r="2767" spans="1:4" s="144" customFormat="1" ht="15.75">
      <c r="A2767" s="128"/>
      <c r="B2767" s="143"/>
      <c r="C2767" s="86"/>
      <c r="D2767" s="86"/>
    </row>
    <row r="2768" spans="1:4" s="144" customFormat="1" ht="12.95" customHeight="1">
      <c r="A2768" s="145"/>
      <c r="B2768" s="138"/>
      <c r="C2768" s="140"/>
      <c r="D2768" s="140"/>
    </row>
    <row r="2769" spans="1:4" ht="15.75">
      <c r="A2769" s="145"/>
      <c r="B2769" s="129"/>
    </row>
    <row r="2770" spans="1:4">
      <c r="B2770" s="129"/>
    </row>
    <row r="2771" spans="1:4">
      <c r="B2771" s="129"/>
    </row>
    <row r="2772" spans="1:4">
      <c r="B2772" s="141"/>
    </row>
    <row r="2773" spans="1:4">
      <c r="B2773" s="141"/>
    </row>
    <row r="2774" spans="1:4">
      <c r="B2774" s="141"/>
    </row>
    <row r="2775" spans="1:4">
      <c r="B2775" s="141"/>
    </row>
    <row r="2776" spans="1:4">
      <c r="B2776" s="129"/>
    </row>
    <row r="2777" spans="1:4">
      <c r="B2777" s="129"/>
      <c r="C2777" s="140"/>
      <c r="D2777" s="140"/>
    </row>
    <row r="2778" spans="1:4">
      <c r="B2778" s="137"/>
    </row>
    <row r="2779" spans="1:4">
      <c r="B2779" s="138"/>
    </row>
    <row r="2780" spans="1:4">
      <c r="B2780" s="129"/>
    </row>
    <row r="2781" spans="1:4">
      <c r="B2781" s="141"/>
    </row>
    <row r="2782" spans="1:4">
      <c r="B2782" s="141"/>
    </row>
    <row r="2783" spans="1:4">
      <c r="B2783" s="129"/>
    </row>
    <row r="2784" spans="1:4">
      <c r="B2784" s="129"/>
      <c r="C2784" s="140"/>
      <c r="D2784" s="140"/>
    </row>
    <row r="2785" spans="2:4">
      <c r="B2785" s="137"/>
    </row>
    <row r="2786" spans="2:4">
      <c r="B2786" s="138"/>
    </row>
    <row r="2787" spans="2:4">
      <c r="B2787" s="129"/>
    </row>
    <row r="2788" spans="2:4">
      <c r="B2788" s="141"/>
    </row>
    <row r="2789" spans="2:4">
      <c r="B2789" s="129"/>
    </row>
    <row r="2790" spans="2:4">
      <c r="B2790" s="129"/>
    </row>
    <row r="2791" spans="2:4">
      <c r="B2791" s="137"/>
      <c r="C2791" s="140"/>
      <c r="D2791" s="140"/>
    </row>
    <row r="2792" spans="2:4">
      <c r="B2792" s="138"/>
    </row>
    <row r="2793" spans="2:4">
      <c r="B2793" s="129"/>
    </row>
    <row r="2794" spans="2:4">
      <c r="B2794" s="129"/>
    </row>
    <row r="2795" spans="2:4">
      <c r="B2795" s="141"/>
    </row>
    <row r="2796" spans="2:4">
      <c r="B2796" s="129"/>
    </row>
    <row r="2797" spans="2:4">
      <c r="B2797" s="141"/>
    </row>
    <row r="2798" spans="2:4">
      <c r="B2798" s="141"/>
    </row>
    <row r="2799" spans="2:4">
      <c r="B2799" s="129"/>
      <c r="C2799" s="140"/>
      <c r="D2799" s="140"/>
    </row>
    <row r="2800" spans="2:4">
      <c r="B2800" s="137"/>
    </row>
    <row r="2801" spans="2:4">
      <c r="B2801" s="138"/>
    </row>
    <row r="2802" spans="2:4">
      <c r="B2802" s="129"/>
    </row>
    <row r="2803" spans="2:4">
      <c r="B2803" s="141"/>
    </row>
    <row r="2804" spans="2:4">
      <c r="B2804" s="129"/>
    </row>
    <row r="2805" spans="2:4">
      <c r="B2805" s="141"/>
    </row>
    <row r="2806" spans="2:4">
      <c r="B2806" s="129"/>
    </row>
    <row r="2807" spans="2:4">
      <c r="B2807" s="137"/>
      <c r="C2807" s="140"/>
      <c r="D2807" s="140"/>
    </row>
    <row r="2808" spans="2:4">
      <c r="B2808" s="138"/>
    </row>
    <row r="2809" spans="2:4">
      <c r="B2809" s="129"/>
    </row>
    <row r="2810" spans="2:4">
      <c r="B2810" s="129"/>
    </row>
    <row r="2811" spans="2:4">
      <c r="B2811" s="141"/>
    </row>
    <row r="2812" spans="2:4">
      <c r="B2812" s="129"/>
    </row>
    <row r="2813" spans="2:4">
      <c r="B2813" s="141"/>
    </row>
    <row r="2814" spans="2:4">
      <c r="B2814" s="141"/>
    </row>
    <row r="2815" spans="2:4">
      <c r="B2815" s="129"/>
    </row>
    <row r="2816" spans="2:4">
      <c r="B2816" s="137"/>
    </row>
    <row r="2817" spans="2:4">
      <c r="B2817" s="138"/>
    </row>
    <row r="2818" spans="2:4">
      <c r="B2818" s="129"/>
    </row>
    <row r="2819" spans="2:4">
      <c r="B2819" s="129"/>
    </row>
    <row r="2820" spans="2:4">
      <c r="B2820" s="129"/>
    </row>
    <row r="2821" spans="2:4">
      <c r="B2821" s="129"/>
    </row>
    <row r="2822" spans="2:4">
      <c r="B2822" s="129"/>
      <c r="C2822" s="140"/>
      <c r="D2822" s="140"/>
    </row>
    <row r="2823" spans="2:4">
      <c r="B2823" s="129"/>
    </row>
    <row r="2824" spans="2:4">
      <c r="B2824" s="129"/>
    </row>
    <row r="2825" spans="2:4">
      <c r="B2825" s="129"/>
    </row>
    <row r="2826" spans="2:4">
      <c r="B2826" s="141"/>
    </row>
    <row r="2827" spans="2:4">
      <c r="B2827" s="141"/>
    </row>
    <row r="2828" spans="2:4">
      <c r="B2828" s="141"/>
    </row>
    <row r="2829" spans="2:4">
      <c r="B2829" s="141"/>
    </row>
    <row r="2830" spans="2:4">
      <c r="B2830" s="141"/>
    </row>
    <row r="2831" spans="2:4">
      <c r="B2831" s="141"/>
    </row>
    <row r="2832" spans="2:4">
      <c r="B2832" s="141"/>
    </row>
    <row r="2833" spans="2:4">
      <c r="B2833" s="141"/>
    </row>
    <row r="2834" spans="2:4">
      <c r="B2834" s="141"/>
    </row>
    <row r="2835" spans="2:4">
      <c r="B2835" s="129"/>
    </row>
    <row r="2836" spans="2:4">
      <c r="B2836" s="129"/>
    </row>
    <row r="2837" spans="2:4">
      <c r="B2837" s="137"/>
    </row>
    <row r="2838" spans="2:4">
      <c r="B2838" s="138"/>
    </row>
    <row r="2839" spans="2:4">
      <c r="B2839" s="129"/>
      <c r="C2839" s="140"/>
      <c r="D2839" s="140"/>
    </row>
    <row r="2840" spans="2:4">
      <c r="B2840" s="129"/>
    </row>
    <row r="2841" spans="2:4">
      <c r="B2841" s="129"/>
    </row>
    <row r="2842" spans="2:4">
      <c r="B2842" s="129"/>
    </row>
    <row r="2843" spans="2:4">
      <c r="B2843" s="141"/>
    </row>
    <row r="2844" spans="2:4">
      <c r="B2844" s="141"/>
    </row>
    <row r="2845" spans="2:4">
      <c r="B2845" s="141"/>
    </row>
    <row r="2846" spans="2:4">
      <c r="B2846" s="141"/>
    </row>
    <row r="2847" spans="2:4">
      <c r="B2847" s="141"/>
    </row>
    <row r="2848" spans="2:4">
      <c r="B2848" s="129"/>
    </row>
    <row r="2849" spans="2:4">
      <c r="B2849" s="129"/>
    </row>
    <row r="2850" spans="2:4">
      <c r="B2850" s="137"/>
      <c r="C2850" s="140"/>
      <c r="D2850" s="140"/>
    </row>
    <row r="2851" spans="2:4">
      <c r="B2851" s="138"/>
    </row>
    <row r="2852" spans="2:4">
      <c r="B2852" s="129"/>
    </row>
    <row r="2853" spans="2:4">
      <c r="B2853" s="129"/>
    </row>
    <row r="2854" spans="2:4">
      <c r="B2854" s="141"/>
    </row>
    <row r="2855" spans="2:4">
      <c r="B2855" s="129"/>
    </row>
    <row r="2856" spans="2:4">
      <c r="B2856" s="141"/>
    </row>
    <row r="2857" spans="2:4">
      <c r="B2857" s="141"/>
    </row>
    <row r="2858" spans="2:4">
      <c r="B2858" s="129"/>
      <c r="C2858" s="140"/>
      <c r="D2858" s="140"/>
    </row>
    <row r="2859" spans="2:4">
      <c r="B2859" s="137"/>
    </row>
    <row r="2860" spans="2:4">
      <c r="B2860" s="138"/>
    </row>
    <row r="2861" spans="2:4">
      <c r="B2861" s="129"/>
    </row>
    <row r="2862" spans="2:4">
      <c r="B2862" s="141"/>
    </row>
    <row r="2863" spans="2:4">
      <c r="B2863" s="141"/>
    </row>
    <row r="2864" spans="2:4">
      <c r="B2864" s="129"/>
    </row>
    <row r="2865" spans="2:4">
      <c r="B2865" s="129"/>
    </row>
    <row r="2866" spans="2:4">
      <c r="B2866" s="137"/>
      <c r="C2866" s="140"/>
      <c r="D2866" s="140"/>
    </row>
    <row r="2867" spans="2:4">
      <c r="B2867" s="138"/>
    </row>
    <row r="2868" spans="2:4">
      <c r="B2868" s="129"/>
    </row>
    <row r="2869" spans="2:4">
      <c r="B2869" s="129"/>
    </row>
    <row r="2870" spans="2:4">
      <c r="B2870" s="141"/>
    </row>
    <row r="2871" spans="2:4">
      <c r="B2871" s="129"/>
    </row>
    <row r="2872" spans="2:4">
      <c r="B2872" s="129"/>
    </row>
    <row r="2873" spans="2:4">
      <c r="B2873" s="129"/>
    </row>
    <row r="2874" spans="2:4">
      <c r="B2874" s="129"/>
    </row>
    <row r="2875" spans="2:4">
      <c r="B2875" s="129"/>
    </row>
    <row r="2876" spans="2:4">
      <c r="B2876" s="137"/>
    </row>
    <row r="2877" spans="2:4">
      <c r="B2877" s="138"/>
    </row>
    <row r="2878" spans="2:4">
      <c r="B2878" s="129"/>
    </row>
    <row r="2879" spans="2:4">
      <c r="B2879" s="129"/>
      <c r="C2879" s="140"/>
      <c r="D2879" s="140"/>
    </row>
    <row r="2880" spans="2:4">
      <c r="B2880" s="129"/>
    </row>
    <row r="2881" spans="1:4">
      <c r="B2881" s="139"/>
    </row>
    <row r="2882" spans="1:4">
      <c r="B2882" s="139"/>
    </row>
    <row r="2883" spans="1:4">
      <c r="B2883" s="141"/>
    </row>
    <row r="2884" spans="1:4">
      <c r="B2884" s="129"/>
    </row>
    <row r="2885" spans="1:4">
      <c r="B2885" s="129"/>
    </row>
    <row r="2886" spans="1:4" ht="15">
      <c r="B2886" s="129"/>
      <c r="C2886" s="142"/>
      <c r="D2886" s="142"/>
    </row>
    <row r="2887" spans="1:4" ht="15">
      <c r="B2887" s="129"/>
      <c r="C2887" s="142"/>
      <c r="D2887" s="142"/>
    </row>
    <row r="2888" spans="1:4">
      <c r="B2888" s="137"/>
    </row>
    <row r="2889" spans="1:4">
      <c r="B2889" s="138"/>
    </row>
    <row r="2890" spans="1:4" ht="15.75">
      <c r="B2890" s="143"/>
    </row>
    <row r="2891" spans="1:4" s="144" customFormat="1" ht="15.75">
      <c r="A2891" s="128"/>
      <c r="B2891" s="143"/>
      <c r="C2891" s="86"/>
      <c r="D2891" s="86"/>
    </row>
    <row r="2892" spans="1:4" s="144" customFormat="1" ht="12.95" customHeight="1">
      <c r="A2892" s="145"/>
      <c r="B2892" s="138"/>
      <c r="C2892" s="140"/>
      <c r="D2892" s="140"/>
    </row>
    <row r="2893" spans="1:4" ht="15.75">
      <c r="A2893" s="145"/>
      <c r="B2893" s="129"/>
    </row>
    <row r="2894" spans="1:4">
      <c r="B2894" s="139"/>
    </row>
    <row r="2895" spans="1:4">
      <c r="B2895" s="139"/>
    </row>
    <row r="2896" spans="1:4">
      <c r="B2896" s="141"/>
    </row>
    <row r="2897" spans="1:4">
      <c r="B2897" s="129"/>
    </row>
    <row r="2898" spans="1:4">
      <c r="B2898" s="129"/>
    </row>
    <row r="2899" spans="1:4" ht="15">
      <c r="B2899" s="129"/>
      <c r="C2899" s="142"/>
      <c r="D2899" s="142"/>
    </row>
    <row r="2900" spans="1:4" ht="15">
      <c r="B2900" s="129"/>
      <c r="C2900" s="142"/>
      <c r="D2900" s="142"/>
    </row>
    <row r="2901" spans="1:4">
      <c r="B2901" s="137"/>
    </row>
    <row r="2902" spans="1:4">
      <c r="B2902" s="138"/>
    </row>
    <row r="2903" spans="1:4" ht="15.75">
      <c r="B2903" s="143"/>
    </row>
    <row r="2904" spans="1:4" s="144" customFormat="1" ht="15.75">
      <c r="A2904" s="128"/>
      <c r="B2904" s="143"/>
      <c r="C2904" s="140"/>
      <c r="D2904" s="140"/>
    </row>
    <row r="2905" spans="1:4" s="144" customFormat="1" ht="12.95" customHeight="1">
      <c r="A2905" s="145"/>
      <c r="B2905" s="138"/>
      <c r="C2905" s="86"/>
      <c r="D2905" s="86"/>
    </row>
    <row r="2906" spans="1:4" ht="15.75">
      <c r="A2906" s="145"/>
      <c r="B2906" s="129"/>
    </row>
    <row r="2907" spans="1:4">
      <c r="B2907" s="129"/>
    </row>
    <row r="2908" spans="1:4">
      <c r="B2908" s="141"/>
    </row>
    <row r="2909" spans="1:4">
      <c r="B2909" s="141"/>
    </row>
    <row r="2910" spans="1:4">
      <c r="B2910" s="129"/>
    </row>
    <row r="2911" spans="1:4">
      <c r="B2911" s="129"/>
    </row>
    <row r="2912" spans="1:4">
      <c r="B2912" s="129"/>
      <c r="C2912" s="140"/>
      <c r="D2912" s="140"/>
    </row>
    <row r="2913" spans="2:4">
      <c r="B2913" s="137"/>
    </row>
    <row r="2914" spans="2:4">
      <c r="B2914" s="138"/>
    </row>
    <row r="2915" spans="2:4">
      <c r="B2915" s="129"/>
    </row>
    <row r="2916" spans="2:4">
      <c r="B2916" s="141"/>
    </row>
    <row r="2917" spans="2:4">
      <c r="B2917" s="129"/>
    </row>
    <row r="2918" spans="2:4">
      <c r="B2918" s="129"/>
    </row>
    <row r="2919" spans="2:4">
      <c r="B2919" s="129"/>
    </row>
    <row r="2920" spans="2:4">
      <c r="B2920" s="129"/>
      <c r="C2920" s="140"/>
      <c r="D2920" s="140"/>
    </row>
    <row r="2921" spans="2:4">
      <c r="B2921" s="137"/>
    </row>
    <row r="2922" spans="2:4">
      <c r="B2922" s="138"/>
    </row>
    <row r="2923" spans="2:4">
      <c r="B2923" s="129"/>
    </row>
    <row r="2924" spans="2:4">
      <c r="B2924" s="141"/>
    </row>
    <row r="2925" spans="2:4">
      <c r="B2925" s="129"/>
    </row>
    <row r="2926" spans="2:4">
      <c r="B2926" s="129"/>
    </row>
    <row r="2927" spans="2:4">
      <c r="B2927" s="129"/>
    </row>
    <row r="2928" spans="2:4">
      <c r="B2928" s="137"/>
    </row>
    <row r="2929" spans="1:21">
      <c r="B2929" s="138"/>
      <c r="C2929" s="140"/>
      <c r="D2929" s="140"/>
    </row>
    <row r="2930" spans="1:21">
      <c r="B2930" s="129"/>
    </row>
    <row r="2931" spans="1:21">
      <c r="B2931" s="129"/>
    </row>
    <row r="2932" spans="1:21">
      <c r="B2932" s="129"/>
    </row>
    <row r="2933" spans="1:21">
      <c r="B2933" s="141"/>
    </row>
    <row r="2934" spans="1:21">
      <c r="B2934" s="129"/>
    </row>
    <row r="2935" spans="1:21" ht="15">
      <c r="B2935" s="129"/>
      <c r="C2935" s="142"/>
      <c r="D2935" s="142"/>
    </row>
    <row r="2936" spans="1:21" ht="15">
      <c r="B2936" s="137"/>
      <c r="C2936" s="142"/>
      <c r="D2936" s="142"/>
    </row>
    <row r="2937" spans="1:21">
      <c r="B2937" s="138"/>
    </row>
    <row r="2938" spans="1:21">
      <c r="B2938" s="138"/>
    </row>
    <row r="2939" spans="1:21" ht="15.75">
      <c r="B2939" s="143"/>
    </row>
    <row r="2940" spans="1:21" s="144" customFormat="1" ht="16.5" thickBot="1">
      <c r="A2940" s="128"/>
      <c r="B2940" s="143"/>
      <c r="C2940" s="86"/>
      <c r="D2940" s="86"/>
    </row>
    <row r="2941" spans="1:21" s="144" customFormat="1" ht="12.95" customHeight="1" thickBot="1">
      <c r="A2941" s="145"/>
      <c r="B2941" s="138"/>
      <c r="C2941" s="86"/>
      <c r="D2941" s="86"/>
      <c r="O2941" s="150" t="s">
        <v>106</v>
      </c>
      <c r="P2941" s="151" t="s">
        <v>107</v>
      </c>
      <c r="Q2941" s="151" t="s">
        <v>108</v>
      </c>
      <c r="R2941" s="151" t="s">
        <v>109</v>
      </c>
      <c r="S2941" s="151" t="s">
        <v>110</v>
      </c>
      <c r="T2941" s="151" t="s">
        <v>111</v>
      </c>
      <c r="U2941" s="151" t="s">
        <v>112</v>
      </c>
    </row>
    <row r="2942" spans="1:21" ht="16.5" thickBot="1">
      <c r="A2942" s="145"/>
      <c r="B2942" s="129"/>
      <c r="O2942" s="152">
        <v>3131</v>
      </c>
      <c r="P2942" s="153" t="s">
        <v>113</v>
      </c>
      <c r="Q2942" s="154">
        <v>1998</v>
      </c>
      <c r="R2942" s="153" t="s">
        <v>114</v>
      </c>
      <c r="S2942" s="155">
        <v>25104.68</v>
      </c>
      <c r="T2942" s="155">
        <v>25104.68</v>
      </c>
      <c r="U2942" s="154">
        <v>0</v>
      </c>
    </row>
    <row r="2943" spans="1:21" ht="13.5" thickBot="1">
      <c r="B2943" s="129"/>
      <c r="O2943" s="152">
        <v>4291</v>
      </c>
      <c r="P2943" s="153" t="s">
        <v>113</v>
      </c>
      <c r="Q2943" s="154">
        <v>1999</v>
      </c>
      <c r="R2943" s="153" t="s">
        <v>115</v>
      </c>
      <c r="S2943" s="155">
        <v>2556</v>
      </c>
      <c r="T2943" s="155">
        <v>2193.9</v>
      </c>
      <c r="U2943" s="154">
        <v>362.1</v>
      </c>
    </row>
    <row r="2944" spans="1:21" ht="13.5" thickBot="1">
      <c r="B2944" s="129"/>
      <c r="C2944" s="140"/>
      <c r="D2944" s="140"/>
      <c r="O2944" s="156">
        <v>4374</v>
      </c>
      <c r="P2944" s="153" t="s">
        <v>113</v>
      </c>
      <c r="Q2944" s="154">
        <v>2003</v>
      </c>
      <c r="R2944" s="153" t="s">
        <v>116</v>
      </c>
      <c r="S2944" s="155">
        <v>8859</v>
      </c>
      <c r="T2944" s="155">
        <v>7493.24</v>
      </c>
      <c r="U2944" s="155">
        <v>1365.76</v>
      </c>
    </row>
    <row r="2945" spans="2:21" ht="13.5" thickBot="1">
      <c r="B2945" s="129"/>
      <c r="O2945" s="156">
        <v>3933</v>
      </c>
      <c r="P2945" s="153" t="s">
        <v>117</v>
      </c>
      <c r="Q2945" s="154">
        <v>1991</v>
      </c>
      <c r="R2945" s="153" t="s">
        <v>116</v>
      </c>
      <c r="S2945" s="155">
        <v>566298.66</v>
      </c>
      <c r="T2945" s="155">
        <v>486162.98</v>
      </c>
      <c r="U2945" s="155">
        <v>80135.679999999993</v>
      </c>
    </row>
    <row r="2946" spans="2:21" ht="13.5" thickBot="1">
      <c r="B2946" s="129"/>
      <c r="O2946" s="156">
        <v>3948</v>
      </c>
      <c r="P2946" s="153" t="s">
        <v>118</v>
      </c>
      <c r="Q2946" s="154">
        <v>1991</v>
      </c>
      <c r="R2946" s="153" t="s">
        <v>116</v>
      </c>
      <c r="S2946" s="155">
        <v>580341.55000000005</v>
      </c>
      <c r="T2946" s="155">
        <v>497948.21</v>
      </c>
      <c r="U2946" s="155">
        <v>82393.34</v>
      </c>
    </row>
    <row r="2947" spans="2:21" ht="13.5" thickBot="1">
      <c r="B2947" s="129"/>
      <c r="O2947" s="156">
        <v>4423</v>
      </c>
      <c r="P2947" s="153" t="s">
        <v>119</v>
      </c>
      <c r="Q2947" s="154">
        <v>2005</v>
      </c>
      <c r="R2947" s="153" t="s">
        <v>114</v>
      </c>
      <c r="S2947" s="155">
        <v>35230.85</v>
      </c>
      <c r="T2947" s="155">
        <v>10569.25</v>
      </c>
      <c r="U2947" s="155">
        <v>24661.599999999999</v>
      </c>
    </row>
    <row r="2948" spans="2:21" ht="13.5" thickBot="1">
      <c r="B2948" s="141"/>
      <c r="O2948" s="156">
        <v>4372</v>
      </c>
      <c r="P2948" s="153" t="s">
        <v>120</v>
      </c>
      <c r="Q2948" s="154">
        <v>2003</v>
      </c>
      <c r="R2948" s="153" t="s">
        <v>114</v>
      </c>
      <c r="S2948" s="155">
        <v>10362.27</v>
      </c>
      <c r="T2948" s="155">
        <v>9282.8700000000008</v>
      </c>
      <c r="U2948" s="155">
        <v>1079.4000000000001</v>
      </c>
    </row>
    <row r="2949" spans="2:21" ht="13.5" thickBot="1">
      <c r="B2949" s="141"/>
      <c r="O2949" s="156">
        <v>4417</v>
      </c>
      <c r="P2949" s="153" t="s">
        <v>121</v>
      </c>
      <c r="Q2949" s="154">
        <v>2005</v>
      </c>
      <c r="R2949" s="153" t="s">
        <v>116</v>
      </c>
      <c r="S2949" s="155">
        <v>11692.4</v>
      </c>
      <c r="T2949" s="155">
        <v>2820.79</v>
      </c>
      <c r="U2949" s="155">
        <v>8871.61</v>
      </c>
    </row>
    <row r="2950" spans="2:21" ht="13.5" thickBot="1">
      <c r="B2950" s="141"/>
      <c r="O2950" s="156">
        <v>4418</v>
      </c>
      <c r="P2950" s="153" t="s">
        <v>121</v>
      </c>
      <c r="Q2950" s="154">
        <v>2005</v>
      </c>
      <c r="R2950" s="153" t="s">
        <v>116</v>
      </c>
      <c r="S2950" s="155">
        <v>11692.4</v>
      </c>
      <c r="T2950" s="155">
        <v>2820.79</v>
      </c>
      <c r="U2950" s="155">
        <v>8871.61</v>
      </c>
    </row>
    <row r="2951" spans="2:21" ht="13.5" thickBot="1">
      <c r="B2951" s="129"/>
      <c r="O2951" s="156">
        <v>4419</v>
      </c>
      <c r="P2951" s="153" t="s">
        <v>122</v>
      </c>
      <c r="Q2951" s="154">
        <v>2005</v>
      </c>
      <c r="R2951" s="153" t="s">
        <v>116</v>
      </c>
      <c r="S2951" s="155">
        <v>12153.57</v>
      </c>
      <c r="T2951" s="155">
        <v>2907.92</v>
      </c>
      <c r="U2951" s="155">
        <v>9145.65</v>
      </c>
    </row>
    <row r="2952" spans="2:21" ht="13.5" thickBot="1">
      <c r="B2952" s="129"/>
      <c r="O2952" s="156">
        <v>3132</v>
      </c>
      <c r="P2952" s="153" t="s">
        <v>123</v>
      </c>
      <c r="Q2952" s="154">
        <v>1997</v>
      </c>
      <c r="R2952" s="153" t="s">
        <v>114</v>
      </c>
      <c r="S2952" s="155">
        <v>31051</v>
      </c>
      <c r="T2952" s="155">
        <v>27014.37</v>
      </c>
      <c r="U2952" s="155">
        <v>4036.63</v>
      </c>
    </row>
    <row r="2953" spans="2:21" ht="13.5" thickBot="1">
      <c r="B2953" s="137"/>
      <c r="C2953" s="140"/>
      <c r="D2953" s="140"/>
      <c r="O2953" s="157"/>
      <c r="P2953" s="153"/>
      <c r="Q2953" s="153"/>
      <c r="R2953" s="153"/>
      <c r="S2953" s="155">
        <v>1315131.3899999999</v>
      </c>
      <c r="T2953" s="155">
        <v>1086640.1100000001</v>
      </c>
      <c r="U2953" s="154">
        <v>228391.28</v>
      </c>
    </row>
    <row r="2954" spans="2:21">
      <c r="B2954" s="138"/>
    </row>
    <row r="2955" spans="2:21" ht="13.5" thickBot="1">
      <c r="B2955" s="129"/>
      <c r="O2955" s="152">
        <v>3131</v>
      </c>
      <c r="P2955" s="153" t="s">
        <v>113</v>
      </c>
      <c r="Q2955" s="154">
        <v>1998</v>
      </c>
      <c r="R2955" s="153" t="s">
        <v>114</v>
      </c>
      <c r="S2955" s="155">
        <v>25104.68</v>
      </c>
      <c r="T2955" s="155">
        <v>25104.68</v>
      </c>
      <c r="U2955" s="154">
        <v>0</v>
      </c>
    </row>
    <row r="2956" spans="2:21" ht="13.5" thickBot="1">
      <c r="B2956" s="129"/>
      <c r="O2956" s="156">
        <v>4373</v>
      </c>
      <c r="P2956" s="153" t="s">
        <v>124</v>
      </c>
      <c r="Q2956" s="154">
        <v>2003</v>
      </c>
      <c r="R2956" s="153" t="s">
        <v>116</v>
      </c>
      <c r="S2956" s="155">
        <v>12483</v>
      </c>
      <c r="T2956" s="155">
        <v>10558.54</v>
      </c>
      <c r="U2956" s="155">
        <v>1924.46</v>
      </c>
    </row>
    <row r="2957" spans="2:21" ht="13.5" thickBot="1">
      <c r="B2957" s="141"/>
      <c r="O2957" s="156"/>
      <c r="P2957" s="153"/>
      <c r="Q2957" s="154"/>
      <c r="R2957" s="153"/>
      <c r="S2957" s="155"/>
      <c r="T2957" s="155"/>
      <c r="U2957" s="155"/>
    </row>
    <row r="2958" spans="2:21" ht="13.5" thickBot="1">
      <c r="B2958" s="141"/>
      <c r="O2958" s="156">
        <v>4417</v>
      </c>
      <c r="P2958" s="153" t="s">
        <v>121</v>
      </c>
      <c r="Q2958" s="154">
        <v>2005</v>
      </c>
      <c r="R2958" s="153" t="s">
        <v>116</v>
      </c>
      <c r="S2958" s="155">
        <v>11692.4</v>
      </c>
      <c r="T2958" s="155">
        <v>2820.79</v>
      </c>
      <c r="U2958" s="155">
        <v>8871.61</v>
      </c>
    </row>
    <row r="2959" spans="2:21" ht="15.75" thickBot="1">
      <c r="B2959" s="129"/>
      <c r="C2959" s="142"/>
      <c r="D2959" s="142"/>
      <c r="O2959" s="156">
        <v>4420</v>
      </c>
      <c r="P2959" s="153" t="s">
        <v>125</v>
      </c>
      <c r="Q2959" s="154">
        <v>2005</v>
      </c>
      <c r="R2959" s="153" t="s">
        <v>116</v>
      </c>
      <c r="S2959" s="155">
        <v>7306.01</v>
      </c>
      <c r="T2959" s="155">
        <v>1762.57</v>
      </c>
      <c r="U2959" s="155">
        <v>5543.44</v>
      </c>
    </row>
    <row r="2960" spans="2:21" ht="13.5" thickBot="1">
      <c r="B2960" s="129"/>
      <c r="O2960" s="156">
        <v>3132</v>
      </c>
      <c r="P2960" s="153" t="s">
        <v>123</v>
      </c>
      <c r="Q2960" s="154">
        <v>1997</v>
      </c>
      <c r="R2960" s="153" t="s">
        <v>114</v>
      </c>
      <c r="S2960" s="155">
        <v>31051</v>
      </c>
      <c r="T2960" s="155">
        <v>27014.37</v>
      </c>
      <c r="U2960" s="155">
        <v>4036.63</v>
      </c>
    </row>
    <row r="2961" spans="1:51" ht="13.5" thickBot="1">
      <c r="B2961" s="137"/>
      <c r="O2961" s="157"/>
      <c r="P2961" s="153"/>
      <c r="Q2961" s="153"/>
      <c r="R2961" s="153"/>
      <c r="S2961" s="155">
        <v>1315131.3899999999</v>
      </c>
      <c r="T2961" s="155">
        <v>1086640.1100000001</v>
      </c>
      <c r="U2961" s="154">
        <v>228391.28</v>
      </c>
    </row>
    <row r="2962" spans="1:51">
      <c r="B2962" s="129"/>
    </row>
    <row r="2963" spans="1:51" s="159" customFormat="1" ht="15.75">
      <c r="A2963" s="128"/>
      <c r="B2963" s="158"/>
      <c r="C2963" s="86"/>
      <c r="D2963" s="86"/>
      <c r="E2963" s="85"/>
      <c r="F2963" s="85"/>
      <c r="G2963" s="85"/>
      <c r="H2963" s="85"/>
      <c r="I2963" s="85"/>
      <c r="J2963" s="85"/>
      <c r="K2963" s="85"/>
      <c r="L2963" s="85"/>
      <c r="M2963" s="85"/>
      <c r="N2963" s="85"/>
      <c r="O2963" s="85"/>
      <c r="P2963" s="85"/>
      <c r="Q2963" s="85"/>
      <c r="R2963" s="85"/>
      <c r="S2963" s="85"/>
      <c r="T2963" s="85"/>
      <c r="U2963" s="85"/>
      <c r="V2963" s="85"/>
      <c r="W2963" s="85"/>
      <c r="X2963" s="85"/>
      <c r="Y2963" s="85"/>
      <c r="Z2963" s="85"/>
      <c r="AA2963" s="85"/>
      <c r="AB2963" s="85"/>
      <c r="AC2963" s="85"/>
      <c r="AD2963" s="85"/>
      <c r="AE2963" s="85"/>
      <c r="AF2963" s="85"/>
      <c r="AG2963" s="85"/>
      <c r="AH2963" s="85"/>
      <c r="AI2963" s="85"/>
      <c r="AJ2963" s="85"/>
      <c r="AK2963" s="85"/>
      <c r="AL2963" s="85"/>
      <c r="AM2963" s="85"/>
      <c r="AN2963" s="85"/>
      <c r="AO2963" s="85"/>
      <c r="AP2963" s="85"/>
      <c r="AQ2963" s="85"/>
      <c r="AR2963" s="85"/>
      <c r="AS2963" s="85"/>
      <c r="AT2963" s="85"/>
      <c r="AU2963" s="85"/>
      <c r="AV2963" s="85"/>
      <c r="AW2963" s="85"/>
      <c r="AX2963" s="85"/>
      <c r="AY2963" s="85"/>
    </row>
    <row r="2964" spans="1:51" s="144" customFormat="1" ht="24.95" customHeight="1">
      <c r="A2964" s="128"/>
      <c r="B2964" s="160"/>
      <c r="C2964" s="86"/>
      <c r="D2964" s="86"/>
    </row>
    <row r="2965" spans="1:51" ht="15.75">
      <c r="A2965" s="145"/>
      <c r="B2965" s="129"/>
    </row>
    <row r="2966" spans="1:51">
      <c r="B2966" s="129"/>
    </row>
    <row r="2967" spans="1:51">
      <c r="B2967" s="129"/>
    </row>
    <row r="2968" spans="1:51">
      <c r="B2968" s="129"/>
    </row>
    <row r="2969" spans="1:51">
      <c r="B2969" s="129"/>
    </row>
    <row r="2970" spans="1:51">
      <c r="B2970" s="129"/>
    </row>
    <row r="2971" spans="1:51">
      <c r="B2971" s="129"/>
    </row>
    <row r="2972" spans="1:51">
      <c r="B2972" s="129"/>
    </row>
    <row r="2979" spans="1:51" s="146" customFormat="1">
      <c r="A2979" s="128"/>
      <c r="B2979" s="85"/>
      <c r="C2979" s="86"/>
      <c r="D2979" s="86"/>
      <c r="E2979" s="85"/>
      <c r="F2979" s="85"/>
      <c r="G2979" s="85"/>
      <c r="H2979" s="85"/>
      <c r="I2979" s="85"/>
      <c r="J2979" s="85"/>
      <c r="K2979" s="85"/>
      <c r="L2979" s="85"/>
      <c r="M2979" s="85"/>
      <c r="N2979" s="85"/>
      <c r="O2979" s="85"/>
      <c r="P2979" s="85"/>
      <c r="Q2979" s="85"/>
      <c r="R2979" s="85"/>
      <c r="S2979" s="85"/>
      <c r="T2979" s="85"/>
      <c r="U2979" s="85"/>
      <c r="V2979" s="85"/>
      <c r="W2979" s="85"/>
      <c r="X2979" s="85"/>
      <c r="Y2979" s="85"/>
      <c r="Z2979" s="85"/>
      <c r="AA2979" s="85"/>
      <c r="AB2979" s="85"/>
      <c r="AC2979" s="85"/>
      <c r="AD2979" s="85"/>
      <c r="AE2979" s="85"/>
      <c r="AF2979" s="85"/>
      <c r="AG2979" s="85"/>
      <c r="AH2979" s="85"/>
      <c r="AI2979" s="85"/>
      <c r="AJ2979" s="85"/>
      <c r="AK2979" s="85"/>
      <c r="AL2979" s="85"/>
      <c r="AM2979" s="85"/>
      <c r="AN2979" s="85"/>
      <c r="AO2979" s="85"/>
      <c r="AP2979" s="85"/>
      <c r="AQ2979" s="85"/>
      <c r="AR2979" s="85"/>
      <c r="AS2979" s="85"/>
      <c r="AT2979" s="85"/>
      <c r="AU2979" s="85"/>
      <c r="AV2979" s="85"/>
      <c r="AW2979" s="85"/>
      <c r="AX2979" s="85"/>
      <c r="AY2979" s="85"/>
    </row>
    <row r="2980" spans="1:51" s="146" customFormat="1">
      <c r="A2980" s="128"/>
      <c r="B2980" s="85"/>
      <c r="C2980" s="86"/>
      <c r="D2980" s="86"/>
      <c r="E2980" s="85"/>
      <c r="F2980" s="85"/>
      <c r="G2980" s="85"/>
      <c r="H2980" s="85"/>
      <c r="I2980" s="85"/>
      <c r="J2980" s="85"/>
      <c r="K2980" s="85"/>
      <c r="L2980" s="85"/>
      <c r="M2980" s="85"/>
      <c r="N2980" s="85"/>
      <c r="O2980" s="85"/>
      <c r="P2980" s="85"/>
      <c r="Q2980" s="85"/>
      <c r="R2980" s="85"/>
      <c r="S2980" s="85"/>
      <c r="T2980" s="85"/>
      <c r="U2980" s="85"/>
      <c r="V2980" s="85"/>
      <c r="W2980" s="85"/>
      <c r="X2980" s="85"/>
      <c r="Y2980" s="85"/>
      <c r="Z2980" s="85"/>
      <c r="AA2980" s="85"/>
      <c r="AB2980" s="85"/>
      <c r="AC2980" s="85"/>
      <c r="AD2980" s="85"/>
      <c r="AE2980" s="85"/>
      <c r="AF2980" s="85"/>
      <c r="AG2980" s="85"/>
      <c r="AH2980" s="85"/>
      <c r="AI2980" s="85"/>
      <c r="AJ2980" s="85"/>
      <c r="AK2980" s="85"/>
      <c r="AL2980" s="85"/>
      <c r="AM2980" s="85"/>
      <c r="AN2980" s="85"/>
      <c r="AO2980" s="85"/>
      <c r="AP2980" s="85"/>
      <c r="AQ2980" s="85"/>
      <c r="AR2980" s="85"/>
      <c r="AS2980" s="85"/>
      <c r="AT2980" s="85"/>
      <c r="AU2980" s="85"/>
      <c r="AV2980" s="85"/>
      <c r="AW2980" s="85"/>
      <c r="AX2980" s="85"/>
      <c r="AY2980" s="85"/>
    </row>
    <row r="2981" spans="1:51" s="146" customFormat="1">
      <c r="A2981" s="128"/>
      <c r="B2981" s="85"/>
      <c r="C2981" s="86"/>
      <c r="D2981" s="86"/>
      <c r="E2981" s="85"/>
      <c r="F2981" s="85"/>
      <c r="G2981" s="85"/>
      <c r="H2981" s="85"/>
      <c r="I2981" s="85"/>
      <c r="J2981" s="85"/>
      <c r="K2981" s="85"/>
      <c r="L2981" s="85"/>
      <c r="M2981" s="85"/>
      <c r="N2981" s="85"/>
      <c r="O2981" s="85"/>
      <c r="P2981" s="85"/>
      <c r="Q2981" s="85"/>
      <c r="R2981" s="85"/>
      <c r="S2981" s="85"/>
      <c r="T2981" s="85"/>
      <c r="U2981" s="85"/>
      <c r="V2981" s="85"/>
      <c r="W2981" s="85"/>
      <c r="X2981" s="85"/>
      <c r="Y2981" s="85"/>
      <c r="Z2981" s="85"/>
      <c r="AA2981" s="85"/>
      <c r="AB2981" s="85"/>
      <c r="AC2981" s="85"/>
      <c r="AD2981" s="85"/>
      <c r="AE2981" s="85"/>
      <c r="AF2981" s="85"/>
      <c r="AG2981" s="85"/>
      <c r="AH2981" s="85"/>
      <c r="AI2981" s="85"/>
      <c r="AJ2981" s="85"/>
      <c r="AK2981" s="85"/>
      <c r="AL2981" s="85"/>
      <c r="AM2981" s="85"/>
      <c r="AN2981" s="85"/>
      <c r="AO2981" s="85"/>
      <c r="AP2981" s="85"/>
      <c r="AQ2981" s="85"/>
      <c r="AR2981" s="85"/>
      <c r="AS2981" s="85"/>
      <c r="AT2981" s="85"/>
      <c r="AU2981" s="85"/>
      <c r="AV2981" s="85"/>
      <c r="AW2981" s="85"/>
      <c r="AX2981" s="85"/>
      <c r="AY2981" s="85"/>
    </row>
    <row r="2982" spans="1:51" s="146" customFormat="1">
      <c r="A2982" s="128"/>
      <c r="B2982" s="85"/>
      <c r="C2982" s="86"/>
      <c r="D2982" s="86"/>
      <c r="E2982" s="85"/>
      <c r="F2982" s="85"/>
      <c r="G2982" s="85"/>
      <c r="H2982" s="85"/>
      <c r="I2982" s="85"/>
      <c r="J2982" s="85"/>
      <c r="K2982" s="85"/>
      <c r="L2982" s="85"/>
      <c r="M2982" s="85"/>
      <c r="N2982" s="85"/>
      <c r="O2982" s="85"/>
      <c r="P2982" s="85"/>
      <c r="Q2982" s="85"/>
      <c r="R2982" s="85"/>
      <c r="S2982" s="85"/>
      <c r="T2982" s="85"/>
      <c r="U2982" s="85"/>
      <c r="V2982" s="85"/>
      <c r="W2982" s="85"/>
      <c r="X2982" s="85"/>
      <c r="Y2982" s="85"/>
      <c r="Z2982" s="85"/>
      <c r="AA2982" s="85"/>
      <c r="AB2982" s="85"/>
      <c r="AC2982" s="85"/>
      <c r="AD2982" s="85"/>
      <c r="AE2982" s="85"/>
      <c r="AF2982" s="85"/>
      <c r="AG2982" s="85"/>
      <c r="AH2982" s="85"/>
      <c r="AI2982" s="85"/>
      <c r="AJ2982" s="85"/>
      <c r="AK2982" s="85"/>
      <c r="AL2982" s="85"/>
      <c r="AM2982" s="85"/>
      <c r="AN2982" s="85"/>
      <c r="AO2982" s="85"/>
      <c r="AP2982" s="85"/>
      <c r="AQ2982" s="85"/>
      <c r="AR2982" s="85"/>
      <c r="AS2982" s="85"/>
      <c r="AT2982" s="85"/>
      <c r="AU2982" s="85"/>
      <c r="AV2982" s="85"/>
      <c r="AW2982" s="85"/>
      <c r="AX2982" s="85"/>
      <c r="AY2982" s="85"/>
    </row>
    <row r="2983" spans="1:51" s="146" customFormat="1">
      <c r="A2983" s="128"/>
      <c r="B2983" s="85"/>
      <c r="C2983" s="86"/>
      <c r="D2983" s="86"/>
      <c r="E2983" s="85"/>
      <c r="F2983" s="85"/>
      <c r="G2983" s="85"/>
      <c r="H2983" s="85"/>
      <c r="I2983" s="85"/>
      <c r="J2983" s="85"/>
      <c r="K2983" s="85"/>
      <c r="L2983" s="85"/>
      <c r="M2983" s="85"/>
      <c r="N2983" s="85"/>
      <c r="O2983" s="85"/>
      <c r="P2983" s="85"/>
      <c r="Q2983" s="85"/>
      <c r="R2983" s="85"/>
      <c r="S2983" s="85"/>
      <c r="T2983" s="85"/>
      <c r="U2983" s="85"/>
      <c r="V2983" s="85"/>
      <c r="W2983" s="85"/>
      <c r="X2983" s="85"/>
      <c r="Y2983" s="85"/>
      <c r="Z2983" s="85"/>
      <c r="AA2983" s="85"/>
      <c r="AB2983" s="85"/>
      <c r="AC2983" s="85"/>
      <c r="AD2983" s="85"/>
      <c r="AE2983" s="85"/>
      <c r="AF2983" s="85"/>
      <c r="AG2983" s="85"/>
      <c r="AH2983" s="85"/>
      <c r="AI2983" s="85"/>
      <c r="AJ2983" s="85"/>
      <c r="AK2983" s="85"/>
      <c r="AL2983" s="85"/>
      <c r="AM2983" s="85"/>
      <c r="AN2983" s="85"/>
      <c r="AO2983" s="85"/>
      <c r="AP2983" s="85"/>
      <c r="AQ2983" s="85"/>
      <c r="AR2983" s="85"/>
      <c r="AS2983" s="85"/>
      <c r="AT2983" s="85"/>
      <c r="AU2983" s="85"/>
      <c r="AV2983" s="85"/>
      <c r="AW2983" s="85"/>
      <c r="AX2983" s="85"/>
      <c r="AY2983" s="85"/>
    </row>
    <row r="2984" spans="1:51" s="146" customFormat="1">
      <c r="A2984" s="128"/>
      <c r="B2984" s="85"/>
      <c r="C2984" s="86"/>
      <c r="D2984" s="86"/>
      <c r="E2984" s="85"/>
      <c r="F2984" s="85"/>
      <c r="G2984" s="85"/>
      <c r="H2984" s="85"/>
      <c r="I2984" s="85"/>
      <c r="J2984" s="85"/>
      <c r="K2984" s="85"/>
      <c r="L2984" s="85"/>
      <c r="M2984" s="85"/>
      <c r="N2984" s="85"/>
      <c r="O2984" s="85"/>
      <c r="P2984" s="85"/>
      <c r="Q2984" s="85"/>
      <c r="R2984" s="85"/>
      <c r="S2984" s="85"/>
      <c r="T2984" s="85"/>
      <c r="U2984" s="85"/>
      <c r="V2984" s="85"/>
      <c r="W2984" s="85"/>
      <c r="X2984" s="85"/>
      <c r="Y2984" s="85"/>
      <c r="Z2984" s="85"/>
      <c r="AA2984" s="85"/>
      <c r="AB2984" s="85"/>
      <c r="AC2984" s="85"/>
      <c r="AD2984" s="85"/>
      <c r="AE2984" s="85"/>
      <c r="AF2984" s="85"/>
      <c r="AG2984" s="85"/>
      <c r="AH2984" s="85"/>
      <c r="AI2984" s="85"/>
      <c r="AJ2984" s="85"/>
      <c r="AK2984" s="85"/>
      <c r="AL2984" s="85"/>
      <c r="AM2984" s="85"/>
      <c r="AN2984" s="85"/>
      <c r="AO2984" s="85"/>
      <c r="AP2984" s="85"/>
      <c r="AQ2984" s="85"/>
      <c r="AR2984" s="85"/>
      <c r="AS2984" s="85"/>
      <c r="AT2984" s="85"/>
      <c r="AU2984" s="85"/>
      <c r="AV2984" s="85"/>
      <c r="AW2984" s="85"/>
      <c r="AX2984" s="85"/>
      <c r="AY2984" s="85"/>
    </row>
    <row r="2985" spans="1:51" s="146" customFormat="1">
      <c r="A2985" s="128"/>
      <c r="B2985" s="85"/>
      <c r="C2985" s="86"/>
      <c r="D2985" s="86"/>
      <c r="E2985" s="85"/>
      <c r="F2985" s="85"/>
      <c r="G2985" s="85"/>
      <c r="H2985" s="85"/>
      <c r="I2985" s="85"/>
      <c r="J2985" s="85"/>
      <c r="K2985" s="85"/>
      <c r="L2985" s="85"/>
      <c r="M2985" s="85"/>
      <c r="N2985" s="85"/>
      <c r="O2985" s="85"/>
      <c r="P2985" s="85"/>
      <c r="Q2985" s="85"/>
      <c r="R2985" s="85"/>
      <c r="S2985" s="85"/>
      <c r="T2985" s="85"/>
      <c r="U2985" s="85"/>
      <c r="V2985" s="85"/>
      <c r="W2985" s="85"/>
      <c r="X2985" s="85"/>
      <c r="Y2985" s="85"/>
      <c r="Z2985" s="85"/>
      <c r="AA2985" s="85"/>
      <c r="AB2985" s="85"/>
      <c r="AC2985" s="85"/>
      <c r="AD2985" s="85"/>
      <c r="AE2985" s="85"/>
      <c r="AF2985" s="85"/>
      <c r="AG2985" s="85"/>
      <c r="AH2985" s="85"/>
      <c r="AI2985" s="85"/>
      <c r="AJ2985" s="85"/>
      <c r="AK2985" s="85"/>
      <c r="AL2985" s="85"/>
      <c r="AM2985" s="85"/>
      <c r="AN2985" s="85"/>
      <c r="AO2985" s="85"/>
      <c r="AP2985" s="85"/>
      <c r="AQ2985" s="85"/>
      <c r="AR2985" s="85"/>
      <c r="AS2985" s="85"/>
      <c r="AT2985" s="85"/>
      <c r="AU2985" s="85"/>
      <c r="AV2985" s="85"/>
      <c r="AW2985" s="85"/>
      <c r="AX2985" s="85"/>
      <c r="AY2985" s="85"/>
    </row>
    <row r="2986" spans="1:51" s="146" customFormat="1">
      <c r="A2986" s="128"/>
      <c r="B2986" s="85"/>
      <c r="C2986" s="86"/>
      <c r="D2986" s="86"/>
      <c r="E2986" s="85"/>
      <c r="F2986" s="85"/>
      <c r="G2986" s="85"/>
      <c r="H2986" s="85"/>
      <c r="I2986" s="85"/>
      <c r="J2986" s="85"/>
      <c r="K2986" s="85"/>
      <c r="L2986" s="85"/>
      <c r="M2986" s="85"/>
      <c r="N2986" s="85"/>
      <c r="O2986" s="85"/>
      <c r="P2986" s="85"/>
      <c r="Q2986" s="85"/>
      <c r="R2986" s="85"/>
      <c r="S2986" s="85"/>
      <c r="T2986" s="85"/>
      <c r="U2986" s="85"/>
      <c r="V2986" s="85"/>
      <c r="W2986" s="85"/>
      <c r="X2986" s="85"/>
      <c r="Y2986" s="85"/>
      <c r="Z2986" s="85"/>
      <c r="AA2986" s="85"/>
      <c r="AB2986" s="85"/>
      <c r="AC2986" s="85"/>
      <c r="AD2986" s="85"/>
      <c r="AE2986" s="85"/>
      <c r="AF2986" s="85"/>
      <c r="AG2986" s="85"/>
      <c r="AH2986" s="85"/>
      <c r="AI2986" s="85"/>
      <c r="AJ2986" s="85"/>
      <c r="AK2986" s="85"/>
      <c r="AL2986" s="85"/>
      <c r="AM2986" s="85"/>
      <c r="AN2986" s="85"/>
      <c r="AO2986" s="85"/>
      <c r="AP2986" s="85"/>
      <c r="AQ2986" s="85"/>
      <c r="AR2986" s="85"/>
      <c r="AS2986" s="85"/>
      <c r="AT2986" s="85"/>
      <c r="AU2986" s="85"/>
      <c r="AV2986" s="85"/>
      <c r="AW2986" s="85"/>
      <c r="AX2986" s="85"/>
      <c r="AY2986" s="85"/>
    </row>
    <row r="2987" spans="1:51" s="146" customFormat="1">
      <c r="A2987" s="128"/>
      <c r="B2987" s="85"/>
      <c r="C2987" s="86"/>
      <c r="D2987" s="86"/>
      <c r="E2987" s="85"/>
      <c r="F2987" s="85"/>
      <c r="G2987" s="85"/>
      <c r="H2987" s="85"/>
      <c r="I2987" s="85"/>
      <c r="J2987" s="85"/>
      <c r="K2987" s="85"/>
      <c r="L2987" s="85"/>
      <c r="M2987" s="85"/>
      <c r="N2987" s="85"/>
      <c r="O2987" s="85"/>
      <c r="P2987" s="85"/>
      <c r="Q2987" s="85"/>
      <c r="R2987" s="85"/>
      <c r="S2987" s="85"/>
      <c r="T2987" s="85"/>
      <c r="U2987" s="85"/>
      <c r="V2987" s="85"/>
      <c r="W2987" s="85"/>
      <c r="X2987" s="85"/>
      <c r="Y2987" s="85"/>
      <c r="Z2987" s="85"/>
      <c r="AA2987" s="85"/>
      <c r="AB2987" s="85"/>
      <c r="AC2987" s="85"/>
      <c r="AD2987" s="85"/>
      <c r="AE2987" s="85"/>
      <c r="AF2987" s="85"/>
      <c r="AG2987" s="85"/>
      <c r="AH2987" s="85"/>
      <c r="AI2987" s="85"/>
      <c r="AJ2987" s="85"/>
      <c r="AK2987" s="85"/>
      <c r="AL2987" s="85"/>
      <c r="AM2987" s="85"/>
      <c r="AN2987" s="85"/>
      <c r="AO2987" s="85"/>
      <c r="AP2987" s="85"/>
      <c r="AQ2987" s="85"/>
      <c r="AR2987" s="85"/>
      <c r="AS2987" s="85"/>
      <c r="AT2987" s="85"/>
      <c r="AU2987" s="85"/>
      <c r="AV2987" s="85"/>
      <c r="AW2987" s="85"/>
      <c r="AX2987" s="85"/>
      <c r="AY2987" s="85"/>
    </row>
    <row r="2988" spans="1:51" s="146" customFormat="1">
      <c r="A2988" s="128"/>
      <c r="B2988" s="85"/>
      <c r="C2988" s="86"/>
      <c r="D2988" s="86"/>
      <c r="E2988" s="85"/>
      <c r="F2988" s="85"/>
      <c r="G2988" s="85"/>
      <c r="H2988" s="85"/>
      <c r="I2988" s="85"/>
      <c r="J2988" s="85"/>
      <c r="K2988" s="85"/>
      <c r="L2988" s="85"/>
      <c r="M2988" s="85"/>
      <c r="N2988" s="85"/>
      <c r="O2988" s="85"/>
      <c r="P2988" s="85"/>
      <c r="Q2988" s="85"/>
      <c r="R2988" s="85"/>
      <c r="S2988" s="85"/>
      <c r="T2988" s="85"/>
      <c r="U2988" s="85"/>
      <c r="V2988" s="85"/>
      <c r="W2988" s="85"/>
      <c r="X2988" s="85"/>
      <c r="Y2988" s="85"/>
      <c r="Z2988" s="85"/>
      <c r="AA2988" s="85"/>
      <c r="AB2988" s="85"/>
      <c r="AC2988" s="85"/>
      <c r="AD2988" s="85"/>
      <c r="AE2988" s="85"/>
      <c r="AF2988" s="85"/>
      <c r="AG2988" s="85"/>
      <c r="AH2988" s="85"/>
      <c r="AI2988" s="85"/>
      <c r="AJ2988" s="85"/>
      <c r="AK2988" s="85"/>
      <c r="AL2988" s="85"/>
      <c r="AM2988" s="85"/>
      <c r="AN2988" s="85"/>
      <c r="AO2988" s="85"/>
      <c r="AP2988" s="85"/>
      <c r="AQ2988" s="85"/>
      <c r="AR2988" s="85"/>
      <c r="AS2988" s="85"/>
      <c r="AT2988" s="85"/>
      <c r="AU2988" s="85"/>
      <c r="AV2988" s="85"/>
      <c r="AW2988" s="85"/>
      <c r="AX2988" s="85"/>
      <c r="AY2988" s="85"/>
    </row>
    <row r="2989" spans="1:51" s="146" customFormat="1">
      <c r="A2989" s="128"/>
      <c r="B2989" s="85"/>
      <c r="C2989" s="86"/>
      <c r="D2989" s="86"/>
      <c r="E2989" s="85"/>
      <c r="F2989" s="85"/>
      <c r="G2989" s="85"/>
      <c r="H2989" s="85"/>
      <c r="I2989" s="85"/>
      <c r="J2989" s="85"/>
      <c r="K2989" s="85"/>
      <c r="L2989" s="85"/>
      <c r="M2989" s="85"/>
      <c r="N2989" s="85"/>
      <c r="O2989" s="85"/>
      <c r="P2989" s="85"/>
      <c r="Q2989" s="85"/>
      <c r="R2989" s="85"/>
      <c r="S2989" s="85"/>
      <c r="T2989" s="85"/>
      <c r="U2989" s="85"/>
      <c r="V2989" s="85"/>
      <c r="W2989" s="85"/>
      <c r="X2989" s="85"/>
      <c r="Y2989" s="85"/>
      <c r="Z2989" s="85"/>
      <c r="AA2989" s="85"/>
      <c r="AB2989" s="85"/>
      <c r="AC2989" s="85"/>
      <c r="AD2989" s="85"/>
      <c r="AE2989" s="85"/>
      <c r="AF2989" s="85"/>
      <c r="AG2989" s="85"/>
      <c r="AH2989" s="85"/>
      <c r="AI2989" s="85"/>
      <c r="AJ2989" s="85"/>
      <c r="AK2989" s="85"/>
      <c r="AL2989" s="85"/>
      <c r="AM2989" s="85"/>
      <c r="AN2989" s="85"/>
      <c r="AO2989" s="85"/>
      <c r="AP2989" s="85"/>
      <c r="AQ2989" s="85"/>
      <c r="AR2989" s="85"/>
      <c r="AS2989" s="85"/>
      <c r="AT2989" s="85"/>
      <c r="AU2989" s="85"/>
      <c r="AV2989" s="85"/>
      <c r="AW2989" s="85"/>
      <c r="AX2989" s="85"/>
      <c r="AY2989" s="85"/>
    </row>
    <row r="2990" spans="1:51" s="146" customFormat="1">
      <c r="A2990" s="128"/>
      <c r="B2990" s="85"/>
      <c r="C2990" s="86"/>
      <c r="D2990" s="86"/>
      <c r="E2990" s="85"/>
      <c r="F2990" s="85"/>
      <c r="G2990" s="85"/>
      <c r="H2990" s="85"/>
      <c r="I2990" s="85"/>
      <c r="J2990" s="85"/>
      <c r="K2990" s="85"/>
      <c r="L2990" s="85"/>
      <c r="M2990" s="85"/>
      <c r="N2990" s="85"/>
      <c r="O2990" s="85"/>
      <c r="P2990" s="85"/>
      <c r="Q2990" s="85"/>
      <c r="R2990" s="85"/>
      <c r="S2990" s="85"/>
      <c r="T2990" s="85"/>
      <c r="U2990" s="85"/>
      <c r="V2990" s="85"/>
      <c r="W2990" s="85"/>
      <c r="X2990" s="85"/>
      <c r="Y2990" s="85"/>
      <c r="Z2990" s="85"/>
      <c r="AA2990" s="85"/>
      <c r="AB2990" s="85"/>
      <c r="AC2990" s="85"/>
      <c r="AD2990" s="85"/>
      <c r="AE2990" s="85"/>
      <c r="AF2990" s="85"/>
      <c r="AG2990" s="85"/>
      <c r="AH2990" s="85"/>
      <c r="AI2990" s="85"/>
      <c r="AJ2990" s="85"/>
      <c r="AK2990" s="85"/>
      <c r="AL2990" s="85"/>
      <c r="AM2990" s="85"/>
      <c r="AN2990" s="85"/>
      <c r="AO2990" s="85"/>
      <c r="AP2990" s="85"/>
      <c r="AQ2990" s="85"/>
      <c r="AR2990" s="85"/>
      <c r="AS2990" s="85"/>
      <c r="AT2990" s="85"/>
      <c r="AU2990" s="85"/>
      <c r="AV2990" s="85"/>
      <c r="AW2990" s="85"/>
      <c r="AX2990" s="85"/>
      <c r="AY2990" s="85"/>
    </row>
    <row r="2991" spans="1:51" s="146" customFormat="1">
      <c r="A2991" s="128"/>
      <c r="B2991" s="85"/>
      <c r="C2991" s="86"/>
      <c r="D2991" s="86"/>
      <c r="E2991" s="85"/>
      <c r="F2991" s="85"/>
      <c r="G2991" s="85"/>
      <c r="H2991" s="85"/>
      <c r="I2991" s="85"/>
      <c r="J2991" s="85"/>
      <c r="K2991" s="85"/>
      <c r="L2991" s="85"/>
      <c r="M2991" s="85"/>
      <c r="N2991" s="85"/>
      <c r="O2991" s="85"/>
      <c r="P2991" s="85"/>
      <c r="Q2991" s="85"/>
      <c r="R2991" s="85"/>
      <c r="S2991" s="85"/>
      <c r="T2991" s="85"/>
      <c r="U2991" s="85"/>
      <c r="V2991" s="85"/>
      <c r="W2991" s="85"/>
      <c r="X2991" s="85"/>
      <c r="Y2991" s="85"/>
      <c r="Z2991" s="85"/>
      <c r="AA2991" s="85"/>
      <c r="AB2991" s="85"/>
      <c r="AC2991" s="85"/>
      <c r="AD2991" s="85"/>
      <c r="AE2991" s="85"/>
      <c r="AF2991" s="85"/>
      <c r="AG2991" s="85"/>
      <c r="AH2991" s="85"/>
      <c r="AI2991" s="85"/>
      <c r="AJ2991" s="85"/>
      <c r="AK2991" s="85"/>
      <c r="AL2991" s="85"/>
      <c r="AM2991" s="85"/>
      <c r="AN2991" s="85"/>
      <c r="AO2991" s="85"/>
      <c r="AP2991" s="85"/>
      <c r="AQ2991" s="85"/>
      <c r="AR2991" s="85"/>
      <c r="AS2991" s="85"/>
      <c r="AT2991" s="85"/>
      <c r="AU2991" s="85"/>
      <c r="AV2991" s="85"/>
      <c r="AW2991" s="85"/>
      <c r="AX2991" s="85"/>
      <c r="AY2991" s="85"/>
    </row>
    <row r="2992" spans="1:51" s="146" customFormat="1">
      <c r="A2992" s="128"/>
      <c r="B2992" s="85"/>
      <c r="C2992" s="86"/>
      <c r="D2992" s="86"/>
      <c r="E2992" s="85"/>
      <c r="F2992" s="85"/>
      <c r="G2992" s="85"/>
      <c r="H2992" s="85"/>
      <c r="I2992" s="85"/>
      <c r="J2992" s="85"/>
      <c r="K2992" s="85"/>
      <c r="L2992" s="85"/>
      <c r="M2992" s="85"/>
      <c r="N2992" s="85"/>
      <c r="O2992" s="85"/>
      <c r="P2992" s="85"/>
      <c r="Q2992" s="85"/>
      <c r="R2992" s="85"/>
      <c r="S2992" s="85"/>
      <c r="T2992" s="85"/>
      <c r="U2992" s="85"/>
      <c r="V2992" s="85"/>
      <c r="W2992" s="85"/>
      <c r="X2992" s="85"/>
      <c r="Y2992" s="85"/>
      <c r="Z2992" s="85"/>
      <c r="AA2992" s="85"/>
      <c r="AB2992" s="85"/>
      <c r="AC2992" s="85"/>
      <c r="AD2992" s="85"/>
      <c r="AE2992" s="85"/>
      <c r="AF2992" s="85"/>
      <c r="AG2992" s="85"/>
      <c r="AH2992" s="85"/>
      <c r="AI2992" s="85"/>
      <c r="AJ2992" s="85"/>
      <c r="AK2992" s="85"/>
      <c r="AL2992" s="85"/>
      <c r="AM2992" s="85"/>
      <c r="AN2992" s="85"/>
      <c r="AO2992" s="85"/>
      <c r="AP2992" s="85"/>
      <c r="AQ2992" s="85"/>
      <c r="AR2992" s="85"/>
      <c r="AS2992" s="85"/>
      <c r="AT2992" s="85"/>
      <c r="AU2992" s="85"/>
      <c r="AV2992" s="85"/>
      <c r="AW2992" s="85"/>
      <c r="AX2992" s="85"/>
      <c r="AY2992" s="85"/>
    </row>
    <row r="2993" spans="1:51" s="146" customFormat="1">
      <c r="A2993" s="128"/>
      <c r="B2993" s="85"/>
      <c r="C2993" s="86"/>
      <c r="D2993" s="86"/>
      <c r="E2993" s="85"/>
      <c r="F2993" s="85"/>
      <c r="G2993" s="85"/>
      <c r="H2993" s="85"/>
      <c r="I2993" s="85"/>
      <c r="J2993" s="85"/>
      <c r="K2993" s="85"/>
      <c r="L2993" s="85"/>
      <c r="M2993" s="85"/>
      <c r="N2993" s="85"/>
      <c r="O2993" s="85"/>
      <c r="P2993" s="85"/>
      <c r="Q2993" s="85"/>
      <c r="R2993" s="85"/>
      <c r="S2993" s="85"/>
      <c r="T2993" s="85"/>
      <c r="U2993" s="85"/>
      <c r="V2993" s="85"/>
      <c r="W2993" s="85"/>
      <c r="X2993" s="85"/>
      <c r="Y2993" s="85"/>
      <c r="Z2993" s="85"/>
      <c r="AA2993" s="85"/>
      <c r="AB2993" s="85"/>
      <c r="AC2993" s="85"/>
      <c r="AD2993" s="85"/>
      <c r="AE2993" s="85"/>
      <c r="AF2993" s="85"/>
      <c r="AG2993" s="85"/>
      <c r="AH2993" s="85"/>
      <c r="AI2993" s="85"/>
      <c r="AJ2993" s="85"/>
      <c r="AK2993" s="85"/>
      <c r="AL2993" s="85"/>
      <c r="AM2993" s="85"/>
      <c r="AN2993" s="85"/>
      <c r="AO2993" s="85"/>
      <c r="AP2993" s="85"/>
      <c r="AQ2993" s="85"/>
      <c r="AR2993" s="85"/>
      <c r="AS2993" s="85"/>
      <c r="AT2993" s="85"/>
      <c r="AU2993" s="85"/>
      <c r="AV2993" s="85"/>
      <c r="AW2993" s="85"/>
      <c r="AX2993" s="85"/>
      <c r="AY2993" s="85"/>
    </row>
    <row r="2994" spans="1:51" s="146" customFormat="1">
      <c r="A2994" s="128"/>
      <c r="B2994" s="85"/>
      <c r="C2994" s="86"/>
      <c r="D2994" s="86"/>
      <c r="E2994" s="85"/>
      <c r="F2994" s="85"/>
      <c r="G2994" s="85"/>
      <c r="H2994" s="85"/>
      <c r="I2994" s="85"/>
      <c r="J2994" s="85"/>
      <c r="K2994" s="85"/>
      <c r="L2994" s="85"/>
      <c r="M2994" s="85"/>
      <c r="N2994" s="85"/>
      <c r="O2994" s="85"/>
      <c r="P2994" s="85"/>
      <c r="Q2994" s="85"/>
      <c r="R2994" s="85"/>
      <c r="S2994" s="85"/>
      <c r="T2994" s="85"/>
      <c r="U2994" s="85"/>
      <c r="V2994" s="85"/>
      <c r="W2994" s="85"/>
      <c r="X2994" s="85"/>
      <c r="Y2994" s="85"/>
      <c r="Z2994" s="85"/>
      <c r="AA2994" s="85"/>
      <c r="AB2994" s="85"/>
      <c r="AC2994" s="85"/>
      <c r="AD2994" s="85"/>
      <c r="AE2994" s="85"/>
      <c r="AF2994" s="85"/>
      <c r="AG2994" s="85"/>
      <c r="AH2994" s="85"/>
      <c r="AI2994" s="85"/>
      <c r="AJ2994" s="85"/>
      <c r="AK2994" s="85"/>
      <c r="AL2994" s="85"/>
      <c r="AM2994" s="85"/>
      <c r="AN2994" s="85"/>
      <c r="AO2994" s="85"/>
      <c r="AP2994" s="85"/>
      <c r="AQ2994" s="85"/>
      <c r="AR2994" s="85"/>
      <c r="AS2994" s="85"/>
      <c r="AT2994" s="85"/>
      <c r="AU2994" s="85"/>
      <c r="AV2994" s="85"/>
      <c r="AW2994" s="85"/>
      <c r="AX2994" s="85"/>
      <c r="AY2994" s="85"/>
    </row>
    <row r="2995" spans="1:51" s="146" customFormat="1">
      <c r="A2995" s="128"/>
      <c r="B2995" s="85"/>
      <c r="C2995" s="86"/>
      <c r="D2995" s="86"/>
      <c r="E2995" s="85"/>
      <c r="F2995" s="85"/>
      <c r="G2995" s="85"/>
      <c r="H2995" s="85"/>
      <c r="I2995" s="85"/>
      <c r="J2995" s="85"/>
      <c r="K2995" s="85"/>
      <c r="L2995" s="85"/>
      <c r="M2995" s="85"/>
      <c r="N2995" s="85"/>
      <c r="O2995" s="85"/>
      <c r="P2995" s="85"/>
      <c r="Q2995" s="85"/>
      <c r="R2995" s="85"/>
      <c r="S2995" s="85"/>
      <c r="T2995" s="85"/>
      <c r="U2995" s="85"/>
      <c r="V2995" s="85"/>
      <c r="W2995" s="85"/>
      <c r="X2995" s="85"/>
      <c r="Y2995" s="85"/>
      <c r="Z2995" s="85"/>
      <c r="AA2995" s="85"/>
      <c r="AB2995" s="85"/>
      <c r="AC2995" s="85"/>
      <c r="AD2995" s="85"/>
      <c r="AE2995" s="85"/>
      <c r="AF2995" s="85"/>
      <c r="AG2995" s="85"/>
      <c r="AH2995" s="85"/>
      <c r="AI2995" s="85"/>
      <c r="AJ2995" s="85"/>
      <c r="AK2995" s="85"/>
      <c r="AL2995" s="85"/>
      <c r="AM2995" s="85"/>
      <c r="AN2995" s="85"/>
      <c r="AO2995" s="85"/>
      <c r="AP2995" s="85"/>
      <c r="AQ2995" s="85"/>
      <c r="AR2995" s="85"/>
      <c r="AS2995" s="85"/>
      <c r="AT2995" s="85"/>
      <c r="AU2995" s="85"/>
      <c r="AV2995" s="85"/>
      <c r="AW2995" s="85"/>
      <c r="AX2995" s="85"/>
      <c r="AY2995" s="85"/>
    </row>
    <row r="2996" spans="1:51" s="146" customFormat="1">
      <c r="A2996" s="128"/>
      <c r="B2996" s="85"/>
      <c r="C2996" s="86"/>
      <c r="D2996" s="86"/>
      <c r="E2996" s="85"/>
      <c r="F2996" s="85"/>
      <c r="G2996" s="85"/>
      <c r="H2996" s="85"/>
      <c r="I2996" s="85"/>
      <c r="J2996" s="85"/>
      <c r="K2996" s="85"/>
      <c r="L2996" s="85"/>
      <c r="M2996" s="85"/>
      <c r="N2996" s="85"/>
      <c r="O2996" s="85"/>
      <c r="P2996" s="85"/>
      <c r="Q2996" s="85"/>
      <c r="R2996" s="85"/>
      <c r="S2996" s="85"/>
      <c r="T2996" s="85"/>
      <c r="U2996" s="85"/>
      <c r="V2996" s="85"/>
      <c r="W2996" s="85"/>
      <c r="X2996" s="85"/>
      <c r="Y2996" s="85"/>
      <c r="Z2996" s="85"/>
      <c r="AA2996" s="85"/>
      <c r="AB2996" s="85"/>
      <c r="AC2996" s="85"/>
      <c r="AD2996" s="85"/>
      <c r="AE2996" s="85"/>
      <c r="AF2996" s="85"/>
      <c r="AG2996" s="85"/>
      <c r="AH2996" s="85"/>
      <c r="AI2996" s="85"/>
      <c r="AJ2996" s="85"/>
      <c r="AK2996" s="85"/>
      <c r="AL2996" s="85"/>
      <c r="AM2996" s="85"/>
      <c r="AN2996" s="85"/>
      <c r="AO2996" s="85"/>
      <c r="AP2996" s="85"/>
      <c r="AQ2996" s="85"/>
      <c r="AR2996" s="85"/>
      <c r="AS2996" s="85"/>
      <c r="AT2996" s="85"/>
      <c r="AU2996" s="85"/>
      <c r="AV2996" s="85"/>
      <c r="AW2996" s="85"/>
      <c r="AX2996" s="85"/>
      <c r="AY2996" s="85"/>
    </row>
    <row r="2997" spans="1:51" s="146" customFormat="1">
      <c r="A2997" s="128"/>
      <c r="B2997" s="85"/>
      <c r="C2997" s="86"/>
      <c r="D2997" s="86"/>
      <c r="E2997" s="85"/>
      <c r="F2997" s="85"/>
      <c r="G2997" s="85"/>
      <c r="H2997" s="85"/>
      <c r="I2997" s="85"/>
      <c r="J2997" s="85"/>
      <c r="K2997" s="85"/>
      <c r="L2997" s="85"/>
      <c r="M2997" s="85"/>
      <c r="N2997" s="85"/>
      <c r="O2997" s="85"/>
      <c r="P2997" s="85"/>
      <c r="Q2997" s="85"/>
      <c r="R2997" s="85"/>
      <c r="S2997" s="85"/>
      <c r="T2997" s="85"/>
      <c r="U2997" s="85"/>
      <c r="V2997" s="85"/>
      <c r="W2997" s="85"/>
      <c r="X2997" s="85"/>
      <c r="Y2997" s="85"/>
      <c r="Z2997" s="85"/>
      <c r="AA2997" s="85"/>
      <c r="AB2997" s="85"/>
      <c r="AC2997" s="85"/>
      <c r="AD2997" s="85"/>
      <c r="AE2997" s="85"/>
      <c r="AF2997" s="85"/>
      <c r="AG2997" s="85"/>
      <c r="AH2997" s="85"/>
      <c r="AI2997" s="85"/>
      <c r="AJ2997" s="85"/>
      <c r="AK2997" s="85"/>
      <c r="AL2997" s="85"/>
      <c r="AM2997" s="85"/>
      <c r="AN2997" s="85"/>
      <c r="AO2997" s="85"/>
      <c r="AP2997" s="85"/>
      <c r="AQ2997" s="85"/>
      <c r="AR2997" s="85"/>
      <c r="AS2997" s="85"/>
      <c r="AT2997" s="85"/>
      <c r="AU2997" s="85"/>
      <c r="AV2997" s="85"/>
      <c r="AW2997" s="85"/>
      <c r="AX2997" s="85"/>
      <c r="AY2997" s="85"/>
    </row>
    <row r="2998" spans="1:51" s="146" customFormat="1">
      <c r="A2998" s="128"/>
      <c r="B2998" s="85"/>
      <c r="C2998" s="86"/>
      <c r="D2998" s="86"/>
      <c r="E2998" s="85"/>
      <c r="F2998" s="85"/>
      <c r="G2998" s="85"/>
      <c r="H2998" s="85"/>
      <c r="I2998" s="85"/>
      <c r="J2998" s="85"/>
      <c r="K2998" s="85"/>
      <c r="L2998" s="85"/>
      <c r="M2998" s="85"/>
      <c r="N2998" s="85"/>
      <c r="O2998" s="85"/>
      <c r="P2998" s="85"/>
      <c r="Q2998" s="85"/>
      <c r="R2998" s="85"/>
      <c r="S2998" s="85"/>
      <c r="T2998" s="85"/>
      <c r="U2998" s="85"/>
      <c r="V2998" s="85"/>
      <c r="W2998" s="85"/>
      <c r="X2998" s="85"/>
      <c r="Y2998" s="85"/>
      <c r="Z2998" s="85"/>
      <c r="AA2998" s="85"/>
      <c r="AB2998" s="85"/>
      <c r="AC2998" s="85"/>
      <c r="AD2998" s="85"/>
      <c r="AE2998" s="85"/>
      <c r="AF2998" s="85"/>
      <c r="AG2998" s="85"/>
      <c r="AH2998" s="85"/>
      <c r="AI2998" s="85"/>
      <c r="AJ2998" s="85"/>
      <c r="AK2998" s="85"/>
      <c r="AL2998" s="85"/>
      <c r="AM2998" s="85"/>
      <c r="AN2998" s="85"/>
      <c r="AO2998" s="85"/>
      <c r="AP2998" s="85"/>
      <c r="AQ2998" s="85"/>
      <c r="AR2998" s="85"/>
      <c r="AS2998" s="85"/>
      <c r="AT2998" s="85"/>
      <c r="AU2998" s="85"/>
      <c r="AV2998" s="85"/>
      <c r="AW2998" s="85"/>
      <c r="AX2998" s="85"/>
      <c r="AY2998" s="85"/>
    </row>
    <row r="2999" spans="1:51" s="146" customFormat="1">
      <c r="A2999" s="128"/>
      <c r="B2999" s="85"/>
      <c r="C2999" s="86"/>
      <c r="D2999" s="86"/>
      <c r="E2999" s="85"/>
      <c r="F2999" s="85"/>
      <c r="G2999" s="85"/>
      <c r="H2999" s="85"/>
      <c r="I2999" s="85"/>
      <c r="J2999" s="85"/>
      <c r="K2999" s="85"/>
      <c r="L2999" s="85"/>
      <c r="M2999" s="85"/>
      <c r="N2999" s="85"/>
      <c r="O2999" s="85"/>
      <c r="P2999" s="85"/>
      <c r="Q2999" s="85"/>
      <c r="R2999" s="85"/>
      <c r="S2999" s="85"/>
      <c r="T2999" s="85"/>
      <c r="U2999" s="85"/>
      <c r="V2999" s="85"/>
      <c r="W2999" s="85"/>
      <c r="X2999" s="85"/>
      <c r="Y2999" s="85"/>
      <c r="Z2999" s="85"/>
      <c r="AA2999" s="85"/>
      <c r="AB2999" s="85"/>
      <c r="AC2999" s="85"/>
      <c r="AD2999" s="85"/>
      <c r="AE2999" s="85"/>
      <c r="AF2999" s="85"/>
      <c r="AG2999" s="85"/>
      <c r="AH2999" s="85"/>
      <c r="AI2999" s="85"/>
      <c r="AJ2999" s="85"/>
      <c r="AK2999" s="85"/>
      <c r="AL2999" s="85"/>
      <c r="AM2999" s="85"/>
      <c r="AN2999" s="85"/>
      <c r="AO2999" s="85"/>
      <c r="AP2999" s="85"/>
      <c r="AQ2999" s="85"/>
      <c r="AR2999" s="85"/>
      <c r="AS2999" s="85"/>
      <c r="AT2999" s="85"/>
      <c r="AU2999" s="85"/>
      <c r="AV2999" s="85"/>
      <c r="AW2999" s="85"/>
      <c r="AX2999" s="85"/>
      <c r="AY2999" s="85"/>
    </row>
    <row r="3000" spans="1:51" s="146" customFormat="1">
      <c r="A3000" s="128"/>
      <c r="B3000" s="85"/>
      <c r="C3000" s="86"/>
      <c r="D3000" s="86"/>
      <c r="E3000" s="85"/>
      <c r="F3000" s="85"/>
      <c r="G3000" s="85"/>
      <c r="H3000" s="85"/>
      <c r="I3000" s="85"/>
      <c r="J3000" s="85"/>
      <c r="K3000" s="85"/>
      <c r="L3000" s="85"/>
      <c r="M3000" s="85"/>
      <c r="N3000" s="85"/>
      <c r="O3000" s="85"/>
      <c r="P3000" s="85"/>
      <c r="Q3000" s="85"/>
      <c r="R3000" s="85"/>
      <c r="S3000" s="85"/>
      <c r="T3000" s="85"/>
      <c r="U3000" s="85"/>
      <c r="V3000" s="85"/>
      <c r="W3000" s="85"/>
      <c r="X3000" s="85"/>
      <c r="Y3000" s="85"/>
      <c r="Z3000" s="85"/>
      <c r="AA3000" s="85"/>
      <c r="AB3000" s="85"/>
      <c r="AC3000" s="85"/>
      <c r="AD3000" s="85"/>
      <c r="AE3000" s="85"/>
      <c r="AF3000" s="85"/>
      <c r="AG3000" s="85"/>
      <c r="AH3000" s="85"/>
      <c r="AI3000" s="85"/>
      <c r="AJ3000" s="85"/>
      <c r="AK3000" s="85"/>
      <c r="AL3000" s="85"/>
      <c r="AM3000" s="85"/>
      <c r="AN3000" s="85"/>
      <c r="AO3000" s="85"/>
      <c r="AP3000" s="85"/>
      <c r="AQ3000" s="85"/>
      <c r="AR3000" s="85"/>
      <c r="AS3000" s="85"/>
      <c r="AT3000" s="85"/>
      <c r="AU3000" s="85"/>
      <c r="AV3000" s="85"/>
      <c r="AW3000" s="85"/>
      <c r="AX3000" s="85"/>
      <c r="AY3000" s="85"/>
    </row>
    <row r="3001" spans="1:51" s="146" customFormat="1">
      <c r="A3001" s="128"/>
      <c r="B3001" s="85"/>
      <c r="C3001" s="86"/>
      <c r="D3001" s="86"/>
      <c r="E3001" s="85"/>
      <c r="F3001" s="85"/>
      <c r="G3001" s="85"/>
      <c r="H3001" s="85"/>
      <c r="I3001" s="85"/>
      <c r="J3001" s="85"/>
      <c r="K3001" s="85"/>
      <c r="L3001" s="85"/>
      <c r="M3001" s="85"/>
      <c r="N3001" s="85"/>
      <c r="O3001" s="85"/>
      <c r="P3001" s="85"/>
      <c r="Q3001" s="85"/>
      <c r="R3001" s="85"/>
      <c r="S3001" s="85"/>
      <c r="T3001" s="85"/>
      <c r="U3001" s="85"/>
      <c r="V3001" s="85"/>
      <c r="W3001" s="85"/>
      <c r="X3001" s="85"/>
      <c r="Y3001" s="85"/>
      <c r="Z3001" s="85"/>
      <c r="AA3001" s="85"/>
      <c r="AB3001" s="85"/>
      <c r="AC3001" s="85"/>
      <c r="AD3001" s="85"/>
      <c r="AE3001" s="85"/>
      <c r="AF3001" s="85"/>
      <c r="AG3001" s="85"/>
      <c r="AH3001" s="85"/>
      <c r="AI3001" s="85"/>
      <c r="AJ3001" s="85"/>
      <c r="AK3001" s="85"/>
      <c r="AL3001" s="85"/>
      <c r="AM3001" s="85"/>
      <c r="AN3001" s="85"/>
      <c r="AO3001" s="85"/>
      <c r="AP3001" s="85"/>
      <c r="AQ3001" s="85"/>
      <c r="AR3001" s="85"/>
      <c r="AS3001" s="85"/>
      <c r="AT3001" s="85"/>
      <c r="AU3001" s="85"/>
      <c r="AV3001" s="85"/>
      <c r="AW3001" s="85"/>
      <c r="AX3001" s="85"/>
      <c r="AY3001" s="85"/>
    </row>
    <row r="3002" spans="1:51" s="146" customFormat="1">
      <c r="A3002" s="128"/>
      <c r="B3002" s="85"/>
      <c r="C3002" s="86"/>
      <c r="D3002" s="86"/>
      <c r="E3002" s="85"/>
      <c r="F3002" s="85"/>
      <c r="G3002" s="85"/>
      <c r="H3002" s="85"/>
      <c r="I3002" s="85"/>
      <c r="J3002" s="85"/>
      <c r="K3002" s="85"/>
      <c r="L3002" s="85"/>
      <c r="M3002" s="85"/>
      <c r="N3002" s="85"/>
      <c r="O3002" s="85"/>
      <c r="P3002" s="85"/>
      <c r="Q3002" s="85"/>
      <c r="R3002" s="85"/>
      <c r="S3002" s="85"/>
      <c r="T3002" s="85"/>
      <c r="U3002" s="85"/>
      <c r="V3002" s="85"/>
      <c r="W3002" s="85"/>
      <c r="X3002" s="85"/>
      <c r="Y3002" s="85"/>
      <c r="Z3002" s="85"/>
      <c r="AA3002" s="85"/>
      <c r="AB3002" s="85"/>
      <c r="AC3002" s="85"/>
      <c r="AD3002" s="85"/>
      <c r="AE3002" s="85"/>
      <c r="AF3002" s="85"/>
      <c r="AG3002" s="85"/>
      <c r="AH3002" s="85"/>
      <c r="AI3002" s="85"/>
      <c r="AJ3002" s="85"/>
      <c r="AK3002" s="85"/>
      <c r="AL3002" s="85"/>
      <c r="AM3002" s="85"/>
      <c r="AN3002" s="85"/>
      <c r="AO3002" s="85"/>
      <c r="AP3002" s="85"/>
      <c r="AQ3002" s="85"/>
      <c r="AR3002" s="85"/>
      <c r="AS3002" s="85"/>
      <c r="AT3002" s="85"/>
      <c r="AU3002" s="85"/>
      <c r="AV3002" s="85"/>
      <c r="AW3002" s="85"/>
      <c r="AX3002" s="85"/>
      <c r="AY3002" s="85"/>
    </row>
    <row r="3003" spans="1:51" s="146" customFormat="1">
      <c r="A3003" s="128"/>
      <c r="B3003" s="85"/>
      <c r="C3003" s="86"/>
      <c r="D3003" s="86"/>
      <c r="E3003" s="85"/>
      <c r="F3003" s="85"/>
      <c r="G3003" s="85"/>
      <c r="H3003" s="85"/>
      <c r="I3003" s="85"/>
      <c r="J3003" s="85"/>
      <c r="K3003" s="85"/>
      <c r="L3003" s="85"/>
      <c r="M3003" s="85"/>
      <c r="N3003" s="85"/>
      <c r="O3003" s="85"/>
      <c r="P3003" s="85"/>
      <c r="Q3003" s="85"/>
      <c r="R3003" s="85"/>
      <c r="S3003" s="85"/>
      <c r="T3003" s="85"/>
      <c r="U3003" s="85"/>
      <c r="V3003" s="85"/>
      <c r="W3003" s="85"/>
      <c r="X3003" s="85"/>
      <c r="Y3003" s="85"/>
      <c r="Z3003" s="85"/>
      <c r="AA3003" s="85"/>
      <c r="AB3003" s="85"/>
      <c r="AC3003" s="85"/>
      <c r="AD3003" s="85"/>
      <c r="AE3003" s="85"/>
      <c r="AF3003" s="85"/>
      <c r="AG3003" s="85"/>
      <c r="AH3003" s="85"/>
      <c r="AI3003" s="85"/>
      <c r="AJ3003" s="85"/>
      <c r="AK3003" s="85"/>
      <c r="AL3003" s="85"/>
      <c r="AM3003" s="85"/>
      <c r="AN3003" s="85"/>
      <c r="AO3003" s="85"/>
      <c r="AP3003" s="85"/>
      <c r="AQ3003" s="85"/>
      <c r="AR3003" s="85"/>
      <c r="AS3003" s="85"/>
      <c r="AT3003" s="85"/>
      <c r="AU3003" s="85"/>
      <c r="AV3003" s="85"/>
      <c r="AW3003" s="85"/>
      <c r="AX3003" s="85"/>
      <c r="AY3003" s="85"/>
    </row>
    <row r="3004" spans="1:51" s="146" customFormat="1">
      <c r="A3004" s="128"/>
      <c r="B3004" s="85"/>
      <c r="C3004" s="86"/>
      <c r="D3004" s="86"/>
      <c r="E3004" s="85"/>
      <c r="F3004" s="85"/>
      <c r="G3004" s="85"/>
      <c r="H3004" s="85"/>
      <c r="I3004" s="85"/>
      <c r="J3004" s="85"/>
      <c r="K3004" s="85"/>
      <c r="L3004" s="85"/>
      <c r="M3004" s="85"/>
      <c r="N3004" s="85"/>
      <c r="O3004" s="85"/>
      <c r="P3004" s="85"/>
      <c r="Q3004" s="85"/>
      <c r="R3004" s="85"/>
      <c r="S3004" s="85"/>
      <c r="T3004" s="85"/>
      <c r="U3004" s="85"/>
      <c r="V3004" s="85"/>
      <c r="W3004" s="85"/>
      <c r="X3004" s="85"/>
      <c r="Y3004" s="85"/>
      <c r="Z3004" s="85"/>
      <c r="AA3004" s="85"/>
      <c r="AB3004" s="85"/>
      <c r="AC3004" s="85"/>
      <c r="AD3004" s="85"/>
      <c r="AE3004" s="85"/>
      <c r="AF3004" s="85"/>
      <c r="AG3004" s="85"/>
      <c r="AH3004" s="85"/>
      <c r="AI3004" s="85"/>
      <c r="AJ3004" s="85"/>
      <c r="AK3004" s="85"/>
      <c r="AL3004" s="85"/>
      <c r="AM3004" s="85"/>
      <c r="AN3004" s="85"/>
      <c r="AO3004" s="85"/>
      <c r="AP3004" s="85"/>
      <c r="AQ3004" s="85"/>
      <c r="AR3004" s="85"/>
      <c r="AS3004" s="85"/>
      <c r="AT3004" s="85"/>
      <c r="AU3004" s="85"/>
      <c r="AV3004" s="85"/>
      <c r="AW3004" s="85"/>
      <c r="AX3004" s="85"/>
      <c r="AY3004" s="85"/>
    </row>
    <row r="3005" spans="1:51" s="146" customFormat="1">
      <c r="A3005" s="128"/>
      <c r="B3005" s="85"/>
      <c r="C3005" s="86"/>
      <c r="D3005" s="86"/>
      <c r="E3005" s="85"/>
      <c r="F3005" s="85"/>
      <c r="G3005" s="85"/>
      <c r="H3005" s="85"/>
      <c r="I3005" s="85"/>
      <c r="J3005" s="85"/>
      <c r="K3005" s="85"/>
      <c r="L3005" s="85"/>
      <c r="M3005" s="85"/>
      <c r="N3005" s="85"/>
      <c r="O3005" s="85"/>
      <c r="P3005" s="85"/>
      <c r="Q3005" s="85"/>
      <c r="R3005" s="85"/>
      <c r="S3005" s="85"/>
      <c r="T3005" s="85"/>
      <c r="U3005" s="85"/>
      <c r="V3005" s="85"/>
      <c r="W3005" s="85"/>
      <c r="X3005" s="85"/>
      <c r="Y3005" s="85"/>
      <c r="Z3005" s="85"/>
      <c r="AA3005" s="85"/>
      <c r="AB3005" s="85"/>
      <c r="AC3005" s="85"/>
      <c r="AD3005" s="85"/>
      <c r="AE3005" s="85"/>
      <c r="AF3005" s="85"/>
      <c r="AG3005" s="85"/>
      <c r="AH3005" s="85"/>
      <c r="AI3005" s="85"/>
      <c r="AJ3005" s="85"/>
      <c r="AK3005" s="85"/>
      <c r="AL3005" s="85"/>
      <c r="AM3005" s="85"/>
      <c r="AN3005" s="85"/>
      <c r="AO3005" s="85"/>
      <c r="AP3005" s="85"/>
      <c r="AQ3005" s="85"/>
      <c r="AR3005" s="85"/>
      <c r="AS3005" s="85"/>
      <c r="AT3005" s="85"/>
      <c r="AU3005" s="85"/>
      <c r="AV3005" s="85"/>
      <c r="AW3005" s="85"/>
      <c r="AX3005" s="85"/>
      <c r="AY3005" s="85"/>
    </row>
    <row r="3006" spans="1:51" s="146" customFormat="1">
      <c r="A3006" s="128"/>
      <c r="B3006" s="85"/>
      <c r="C3006" s="86"/>
      <c r="D3006" s="86"/>
      <c r="E3006" s="85"/>
      <c r="F3006" s="85"/>
      <c r="G3006" s="85"/>
      <c r="H3006" s="85"/>
      <c r="I3006" s="85"/>
      <c r="J3006" s="85"/>
      <c r="K3006" s="85"/>
      <c r="L3006" s="85"/>
      <c r="M3006" s="85"/>
      <c r="N3006" s="85"/>
      <c r="O3006" s="85"/>
      <c r="P3006" s="85"/>
      <c r="Q3006" s="85"/>
      <c r="R3006" s="85"/>
      <c r="S3006" s="85"/>
      <c r="T3006" s="85"/>
      <c r="U3006" s="85"/>
      <c r="V3006" s="85"/>
      <c r="W3006" s="85"/>
      <c r="X3006" s="85"/>
      <c r="Y3006" s="85"/>
      <c r="Z3006" s="85"/>
      <c r="AA3006" s="85"/>
      <c r="AB3006" s="85"/>
      <c r="AC3006" s="85"/>
      <c r="AD3006" s="85"/>
      <c r="AE3006" s="85"/>
      <c r="AF3006" s="85"/>
      <c r="AG3006" s="85"/>
      <c r="AH3006" s="85"/>
      <c r="AI3006" s="85"/>
      <c r="AJ3006" s="85"/>
      <c r="AK3006" s="85"/>
      <c r="AL3006" s="85"/>
      <c r="AM3006" s="85"/>
      <c r="AN3006" s="85"/>
      <c r="AO3006" s="85"/>
      <c r="AP3006" s="85"/>
      <c r="AQ3006" s="85"/>
      <c r="AR3006" s="85"/>
      <c r="AS3006" s="85"/>
      <c r="AT3006" s="85"/>
      <c r="AU3006" s="85"/>
      <c r="AV3006" s="85"/>
      <c r="AW3006" s="85"/>
      <c r="AX3006" s="85"/>
      <c r="AY3006" s="85"/>
    </row>
    <row r="3007" spans="1:51" s="146" customFormat="1">
      <c r="A3007" s="128"/>
      <c r="B3007" s="85"/>
      <c r="C3007" s="86"/>
      <c r="D3007" s="86"/>
      <c r="E3007" s="85"/>
      <c r="F3007" s="85"/>
      <c r="G3007" s="85"/>
      <c r="H3007" s="85"/>
      <c r="I3007" s="85"/>
      <c r="J3007" s="85"/>
      <c r="K3007" s="85"/>
      <c r="L3007" s="85"/>
      <c r="M3007" s="85"/>
      <c r="N3007" s="85"/>
      <c r="O3007" s="85"/>
      <c r="P3007" s="85"/>
      <c r="Q3007" s="85"/>
      <c r="R3007" s="85"/>
      <c r="S3007" s="85"/>
      <c r="T3007" s="85"/>
      <c r="U3007" s="85"/>
      <c r="V3007" s="85"/>
      <c r="W3007" s="85"/>
      <c r="X3007" s="85"/>
      <c r="Y3007" s="85"/>
      <c r="Z3007" s="85"/>
      <c r="AA3007" s="85"/>
      <c r="AB3007" s="85"/>
      <c r="AC3007" s="85"/>
      <c r="AD3007" s="85"/>
      <c r="AE3007" s="85"/>
      <c r="AF3007" s="85"/>
      <c r="AG3007" s="85"/>
      <c r="AH3007" s="85"/>
      <c r="AI3007" s="85"/>
      <c r="AJ3007" s="85"/>
      <c r="AK3007" s="85"/>
      <c r="AL3007" s="85"/>
      <c r="AM3007" s="85"/>
      <c r="AN3007" s="85"/>
      <c r="AO3007" s="85"/>
      <c r="AP3007" s="85"/>
      <c r="AQ3007" s="85"/>
      <c r="AR3007" s="85"/>
      <c r="AS3007" s="85"/>
      <c r="AT3007" s="85"/>
      <c r="AU3007" s="85"/>
      <c r="AV3007" s="85"/>
      <c r="AW3007" s="85"/>
      <c r="AX3007" s="85"/>
      <c r="AY3007" s="85"/>
    </row>
    <row r="3008" spans="1:51" s="146" customFormat="1">
      <c r="A3008" s="128"/>
      <c r="B3008" s="85"/>
      <c r="C3008" s="86"/>
      <c r="D3008" s="86"/>
      <c r="E3008" s="85"/>
      <c r="F3008" s="85"/>
      <c r="G3008" s="85"/>
      <c r="H3008" s="85"/>
      <c r="I3008" s="85"/>
      <c r="J3008" s="85"/>
      <c r="K3008" s="85"/>
      <c r="L3008" s="85"/>
      <c r="M3008" s="85"/>
      <c r="N3008" s="85"/>
      <c r="O3008" s="85"/>
      <c r="P3008" s="85"/>
      <c r="Q3008" s="85"/>
      <c r="R3008" s="85"/>
      <c r="S3008" s="85"/>
      <c r="T3008" s="85"/>
      <c r="U3008" s="85"/>
      <c r="V3008" s="85"/>
      <c r="W3008" s="85"/>
      <c r="X3008" s="85"/>
      <c r="Y3008" s="85"/>
      <c r="Z3008" s="85"/>
      <c r="AA3008" s="85"/>
      <c r="AB3008" s="85"/>
      <c r="AC3008" s="85"/>
      <c r="AD3008" s="85"/>
      <c r="AE3008" s="85"/>
      <c r="AF3008" s="85"/>
      <c r="AG3008" s="85"/>
      <c r="AH3008" s="85"/>
      <c r="AI3008" s="85"/>
      <c r="AJ3008" s="85"/>
      <c r="AK3008" s="85"/>
      <c r="AL3008" s="85"/>
      <c r="AM3008" s="85"/>
      <c r="AN3008" s="85"/>
      <c r="AO3008" s="85"/>
      <c r="AP3008" s="85"/>
      <c r="AQ3008" s="85"/>
      <c r="AR3008" s="85"/>
      <c r="AS3008" s="85"/>
      <c r="AT3008" s="85"/>
      <c r="AU3008" s="85"/>
      <c r="AV3008" s="85"/>
      <c r="AW3008" s="85"/>
      <c r="AX3008" s="85"/>
      <c r="AY3008" s="85"/>
    </row>
    <row r="3009" spans="1:51" s="146" customFormat="1">
      <c r="A3009" s="128"/>
      <c r="B3009" s="85"/>
      <c r="C3009" s="86"/>
      <c r="D3009" s="86"/>
      <c r="E3009" s="85"/>
      <c r="F3009" s="85"/>
      <c r="G3009" s="85"/>
      <c r="H3009" s="85"/>
      <c r="I3009" s="85"/>
      <c r="J3009" s="85"/>
      <c r="K3009" s="85"/>
      <c r="L3009" s="85"/>
      <c r="M3009" s="85"/>
      <c r="N3009" s="85"/>
      <c r="O3009" s="85"/>
      <c r="P3009" s="85"/>
      <c r="Q3009" s="85"/>
      <c r="R3009" s="85"/>
      <c r="S3009" s="85"/>
      <c r="T3009" s="85"/>
      <c r="U3009" s="85"/>
      <c r="V3009" s="85"/>
      <c r="W3009" s="85"/>
      <c r="X3009" s="85"/>
      <c r="Y3009" s="85"/>
      <c r="Z3009" s="85"/>
      <c r="AA3009" s="85"/>
      <c r="AB3009" s="85"/>
      <c r="AC3009" s="85"/>
      <c r="AD3009" s="85"/>
      <c r="AE3009" s="85"/>
      <c r="AF3009" s="85"/>
      <c r="AG3009" s="85"/>
      <c r="AH3009" s="85"/>
      <c r="AI3009" s="85"/>
      <c r="AJ3009" s="85"/>
      <c r="AK3009" s="85"/>
      <c r="AL3009" s="85"/>
      <c r="AM3009" s="85"/>
      <c r="AN3009" s="85"/>
      <c r="AO3009" s="85"/>
      <c r="AP3009" s="85"/>
      <c r="AQ3009" s="85"/>
      <c r="AR3009" s="85"/>
      <c r="AS3009" s="85"/>
      <c r="AT3009" s="85"/>
      <c r="AU3009" s="85"/>
      <c r="AV3009" s="85"/>
      <c r="AW3009" s="85"/>
      <c r="AX3009" s="85"/>
      <c r="AY3009" s="85"/>
    </row>
    <row r="3010" spans="1:51" s="146" customFormat="1">
      <c r="A3010" s="128"/>
      <c r="B3010" s="85"/>
      <c r="C3010" s="86"/>
      <c r="D3010" s="86"/>
      <c r="E3010" s="85"/>
      <c r="F3010" s="85"/>
      <c r="G3010" s="85"/>
      <c r="H3010" s="85"/>
      <c r="I3010" s="85"/>
      <c r="J3010" s="85"/>
      <c r="K3010" s="85"/>
      <c r="L3010" s="85"/>
      <c r="M3010" s="85"/>
      <c r="N3010" s="85"/>
      <c r="O3010" s="85"/>
      <c r="P3010" s="85"/>
      <c r="Q3010" s="85"/>
      <c r="R3010" s="85"/>
      <c r="S3010" s="85"/>
      <c r="T3010" s="85"/>
      <c r="U3010" s="85"/>
      <c r="V3010" s="85"/>
      <c r="W3010" s="85"/>
      <c r="X3010" s="85"/>
      <c r="Y3010" s="85"/>
      <c r="Z3010" s="85"/>
      <c r="AA3010" s="85"/>
      <c r="AB3010" s="85"/>
      <c r="AC3010" s="85"/>
      <c r="AD3010" s="85"/>
      <c r="AE3010" s="85"/>
      <c r="AF3010" s="85"/>
      <c r="AG3010" s="85"/>
      <c r="AH3010" s="85"/>
      <c r="AI3010" s="85"/>
      <c r="AJ3010" s="85"/>
      <c r="AK3010" s="85"/>
      <c r="AL3010" s="85"/>
      <c r="AM3010" s="85"/>
      <c r="AN3010" s="85"/>
      <c r="AO3010" s="85"/>
      <c r="AP3010" s="85"/>
      <c r="AQ3010" s="85"/>
      <c r="AR3010" s="85"/>
      <c r="AS3010" s="85"/>
      <c r="AT3010" s="85"/>
      <c r="AU3010" s="85"/>
      <c r="AV3010" s="85"/>
      <c r="AW3010" s="85"/>
      <c r="AX3010" s="85"/>
      <c r="AY3010" s="85"/>
    </row>
    <row r="3011" spans="1:51" s="146" customFormat="1">
      <c r="A3011" s="128"/>
      <c r="B3011" s="85"/>
      <c r="C3011" s="86"/>
      <c r="D3011" s="86"/>
      <c r="E3011" s="85"/>
      <c r="F3011" s="85"/>
      <c r="G3011" s="85"/>
      <c r="H3011" s="85"/>
      <c r="I3011" s="85"/>
      <c r="J3011" s="85"/>
      <c r="K3011" s="85"/>
      <c r="L3011" s="85"/>
      <c r="M3011" s="85"/>
      <c r="N3011" s="85"/>
      <c r="O3011" s="85"/>
      <c r="P3011" s="85"/>
      <c r="Q3011" s="85"/>
      <c r="R3011" s="85"/>
      <c r="S3011" s="85"/>
      <c r="T3011" s="85"/>
      <c r="U3011" s="85"/>
      <c r="V3011" s="85"/>
      <c r="W3011" s="85"/>
      <c r="X3011" s="85"/>
      <c r="Y3011" s="85"/>
      <c r="Z3011" s="85"/>
      <c r="AA3011" s="85"/>
      <c r="AB3011" s="85"/>
      <c r="AC3011" s="85"/>
      <c r="AD3011" s="85"/>
      <c r="AE3011" s="85"/>
      <c r="AF3011" s="85"/>
      <c r="AG3011" s="85"/>
      <c r="AH3011" s="85"/>
      <c r="AI3011" s="85"/>
      <c r="AJ3011" s="85"/>
      <c r="AK3011" s="85"/>
      <c r="AL3011" s="85"/>
      <c r="AM3011" s="85"/>
      <c r="AN3011" s="85"/>
      <c r="AO3011" s="85"/>
      <c r="AP3011" s="85"/>
      <c r="AQ3011" s="85"/>
      <c r="AR3011" s="85"/>
      <c r="AS3011" s="85"/>
      <c r="AT3011" s="85"/>
      <c r="AU3011" s="85"/>
      <c r="AV3011" s="85"/>
      <c r="AW3011" s="85"/>
      <c r="AX3011" s="85"/>
      <c r="AY3011" s="85"/>
    </row>
    <row r="3012" spans="1:51" s="146" customFormat="1">
      <c r="A3012" s="128"/>
      <c r="B3012" s="85"/>
      <c r="C3012" s="86"/>
      <c r="D3012" s="86"/>
      <c r="E3012" s="85"/>
      <c r="F3012" s="85"/>
      <c r="G3012" s="85"/>
      <c r="H3012" s="85"/>
      <c r="I3012" s="85"/>
      <c r="J3012" s="85"/>
      <c r="K3012" s="85"/>
      <c r="L3012" s="85"/>
      <c r="M3012" s="85"/>
      <c r="N3012" s="85"/>
      <c r="O3012" s="85"/>
      <c r="P3012" s="85"/>
      <c r="Q3012" s="85"/>
      <c r="R3012" s="85"/>
      <c r="S3012" s="85"/>
      <c r="T3012" s="85"/>
      <c r="U3012" s="85"/>
      <c r="V3012" s="85"/>
      <c r="W3012" s="85"/>
      <c r="X3012" s="85"/>
      <c r="Y3012" s="85"/>
      <c r="Z3012" s="85"/>
      <c r="AA3012" s="85"/>
      <c r="AB3012" s="85"/>
      <c r="AC3012" s="85"/>
      <c r="AD3012" s="85"/>
      <c r="AE3012" s="85"/>
      <c r="AF3012" s="85"/>
      <c r="AG3012" s="85"/>
      <c r="AH3012" s="85"/>
      <c r="AI3012" s="85"/>
      <c r="AJ3012" s="85"/>
      <c r="AK3012" s="85"/>
      <c r="AL3012" s="85"/>
      <c r="AM3012" s="85"/>
      <c r="AN3012" s="85"/>
      <c r="AO3012" s="85"/>
      <c r="AP3012" s="85"/>
      <c r="AQ3012" s="85"/>
      <c r="AR3012" s="85"/>
      <c r="AS3012" s="85"/>
      <c r="AT3012" s="85"/>
      <c r="AU3012" s="85"/>
      <c r="AV3012" s="85"/>
      <c r="AW3012" s="85"/>
      <c r="AX3012" s="85"/>
      <c r="AY3012" s="85"/>
    </row>
    <row r="3013" spans="1:51" s="146" customFormat="1">
      <c r="A3013" s="128"/>
      <c r="B3013" s="85"/>
      <c r="C3013" s="86"/>
      <c r="D3013" s="86"/>
      <c r="E3013" s="85"/>
      <c r="F3013" s="85"/>
      <c r="G3013" s="85"/>
      <c r="H3013" s="85"/>
      <c r="I3013" s="85"/>
      <c r="J3013" s="85"/>
      <c r="K3013" s="85"/>
      <c r="L3013" s="85"/>
      <c r="M3013" s="85"/>
      <c r="N3013" s="85"/>
      <c r="O3013" s="85"/>
      <c r="P3013" s="85"/>
      <c r="Q3013" s="85"/>
      <c r="R3013" s="85"/>
      <c r="S3013" s="85"/>
      <c r="T3013" s="85"/>
      <c r="U3013" s="85"/>
      <c r="V3013" s="85"/>
      <c r="W3013" s="85"/>
      <c r="X3013" s="85"/>
      <c r="Y3013" s="85"/>
      <c r="Z3013" s="85"/>
      <c r="AA3013" s="85"/>
      <c r="AB3013" s="85"/>
      <c r="AC3013" s="85"/>
      <c r="AD3013" s="85"/>
      <c r="AE3013" s="85"/>
      <c r="AF3013" s="85"/>
      <c r="AG3013" s="85"/>
      <c r="AH3013" s="85"/>
      <c r="AI3013" s="85"/>
      <c r="AJ3013" s="85"/>
      <c r="AK3013" s="85"/>
      <c r="AL3013" s="85"/>
      <c r="AM3013" s="85"/>
      <c r="AN3013" s="85"/>
      <c r="AO3013" s="85"/>
      <c r="AP3013" s="85"/>
      <c r="AQ3013" s="85"/>
      <c r="AR3013" s="85"/>
      <c r="AS3013" s="85"/>
      <c r="AT3013" s="85"/>
      <c r="AU3013" s="85"/>
      <c r="AV3013" s="85"/>
      <c r="AW3013" s="85"/>
      <c r="AX3013" s="85"/>
      <c r="AY3013" s="85"/>
    </row>
    <row r="3014" spans="1:51" s="146" customFormat="1">
      <c r="A3014" s="128"/>
      <c r="B3014" s="85"/>
      <c r="C3014" s="86"/>
      <c r="D3014" s="86"/>
      <c r="E3014" s="85"/>
      <c r="F3014" s="85"/>
      <c r="G3014" s="85"/>
      <c r="H3014" s="85"/>
      <c r="I3014" s="85"/>
      <c r="J3014" s="85"/>
      <c r="K3014" s="85"/>
      <c r="L3014" s="85"/>
      <c r="M3014" s="85"/>
      <c r="N3014" s="85"/>
      <c r="O3014" s="85"/>
      <c r="P3014" s="85"/>
      <c r="Q3014" s="85"/>
      <c r="R3014" s="85"/>
      <c r="S3014" s="85"/>
      <c r="T3014" s="85"/>
      <c r="U3014" s="85"/>
      <c r="V3014" s="85"/>
      <c r="W3014" s="85"/>
      <c r="X3014" s="85"/>
      <c r="Y3014" s="85"/>
      <c r="Z3014" s="85"/>
      <c r="AA3014" s="85"/>
      <c r="AB3014" s="85"/>
      <c r="AC3014" s="85"/>
      <c r="AD3014" s="85"/>
      <c r="AE3014" s="85"/>
      <c r="AF3014" s="85"/>
      <c r="AG3014" s="85"/>
      <c r="AH3014" s="85"/>
      <c r="AI3014" s="85"/>
      <c r="AJ3014" s="85"/>
      <c r="AK3014" s="85"/>
      <c r="AL3014" s="85"/>
      <c r="AM3014" s="85"/>
      <c r="AN3014" s="85"/>
      <c r="AO3014" s="85"/>
      <c r="AP3014" s="85"/>
      <c r="AQ3014" s="85"/>
      <c r="AR3014" s="85"/>
      <c r="AS3014" s="85"/>
      <c r="AT3014" s="85"/>
      <c r="AU3014" s="85"/>
      <c r="AV3014" s="85"/>
      <c r="AW3014" s="85"/>
      <c r="AX3014" s="85"/>
      <c r="AY3014" s="85"/>
    </row>
    <row r="3015" spans="1:51" s="146" customFormat="1">
      <c r="A3015" s="128"/>
      <c r="B3015" s="85"/>
      <c r="C3015" s="86"/>
      <c r="D3015" s="86"/>
      <c r="E3015" s="85"/>
      <c r="F3015" s="85"/>
      <c r="G3015" s="85"/>
      <c r="H3015" s="85"/>
      <c r="I3015" s="85"/>
      <c r="J3015" s="85"/>
      <c r="K3015" s="85"/>
      <c r="L3015" s="85"/>
      <c r="M3015" s="85"/>
      <c r="N3015" s="85"/>
      <c r="O3015" s="85"/>
      <c r="P3015" s="85"/>
      <c r="Q3015" s="85"/>
      <c r="R3015" s="85"/>
      <c r="S3015" s="85"/>
      <c r="T3015" s="85"/>
      <c r="U3015" s="85"/>
      <c r="V3015" s="85"/>
      <c r="W3015" s="85"/>
      <c r="X3015" s="85"/>
      <c r="Y3015" s="85"/>
      <c r="Z3015" s="85"/>
      <c r="AA3015" s="85"/>
      <c r="AB3015" s="85"/>
      <c r="AC3015" s="85"/>
      <c r="AD3015" s="85"/>
      <c r="AE3015" s="85"/>
      <c r="AF3015" s="85"/>
      <c r="AG3015" s="85"/>
      <c r="AH3015" s="85"/>
      <c r="AI3015" s="85"/>
      <c r="AJ3015" s="85"/>
      <c r="AK3015" s="85"/>
      <c r="AL3015" s="85"/>
      <c r="AM3015" s="85"/>
      <c r="AN3015" s="85"/>
      <c r="AO3015" s="85"/>
      <c r="AP3015" s="85"/>
      <c r="AQ3015" s="85"/>
      <c r="AR3015" s="85"/>
      <c r="AS3015" s="85"/>
      <c r="AT3015" s="85"/>
      <c r="AU3015" s="85"/>
      <c r="AV3015" s="85"/>
      <c r="AW3015" s="85"/>
      <c r="AX3015" s="85"/>
      <c r="AY3015" s="85"/>
    </row>
    <row r="3016" spans="1:51" s="146" customFormat="1">
      <c r="A3016" s="128"/>
      <c r="B3016" s="85"/>
      <c r="C3016" s="86"/>
      <c r="D3016" s="86"/>
      <c r="E3016" s="85"/>
      <c r="F3016" s="85"/>
      <c r="G3016" s="85"/>
      <c r="H3016" s="85"/>
      <c r="I3016" s="85"/>
      <c r="J3016" s="85"/>
      <c r="K3016" s="85"/>
      <c r="L3016" s="85"/>
      <c r="M3016" s="85"/>
      <c r="N3016" s="85"/>
      <c r="O3016" s="85"/>
      <c r="P3016" s="85"/>
      <c r="Q3016" s="85"/>
      <c r="R3016" s="85"/>
      <c r="S3016" s="85"/>
      <c r="T3016" s="85"/>
      <c r="U3016" s="85"/>
      <c r="V3016" s="85"/>
      <c r="W3016" s="85"/>
      <c r="X3016" s="85"/>
      <c r="Y3016" s="85"/>
      <c r="Z3016" s="85"/>
      <c r="AA3016" s="85"/>
      <c r="AB3016" s="85"/>
      <c r="AC3016" s="85"/>
      <c r="AD3016" s="85"/>
      <c r="AE3016" s="85"/>
      <c r="AF3016" s="85"/>
      <c r="AG3016" s="85"/>
      <c r="AH3016" s="85"/>
      <c r="AI3016" s="85"/>
      <c r="AJ3016" s="85"/>
      <c r="AK3016" s="85"/>
      <c r="AL3016" s="85"/>
      <c r="AM3016" s="85"/>
      <c r="AN3016" s="85"/>
      <c r="AO3016" s="85"/>
      <c r="AP3016" s="85"/>
      <c r="AQ3016" s="85"/>
      <c r="AR3016" s="85"/>
      <c r="AS3016" s="85"/>
      <c r="AT3016" s="85"/>
      <c r="AU3016" s="85"/>
      <c r="AV3016" s="85"/>
      <c r="AW3016" s="85"/>
      <c r="AX3016" s="85"/>
      <c r="AY3016" s="85"/>
    </row>
    <row r="3017" spans="1:51" s="146" customFormat="1">
      <c r="A3017" s="128"/>
      <c r="B3017" s="85"/>
      <c r="C3017" s="86"/>
      <c r="D3017" s="86"/>
      <c r="E3017" s="85"/>
      <c r="F3017" s="85"/>
      <c r="G3017" s="85"/>
      <c r="H3017" s="85"/>
      <c r="I3017" s="85"/>
      <c r="J3017" s="85"/>
      <c r="K3017" s="85"/>
      <c r="L3017" s="85"/>
      <c r="M3017" s="85"/>
      <c r="N3017" s="85"/>
      <c r="O3017" s="85"/>
      <c r="P3017" s="85"/>
      <c r="Q3017" s="85"/>
      <c r="R3017" s="85"/>
      <c r="S3017" s="85"/>
      <c r="T3017" s="85"/>
      <c r="U3017" s="85"/>
      <c r="V3017" s="85"/>
      <c r="W3017" s="85"/>
      <c r="X3017" s="85"/>
      <c r="Y3017" s="85"/>
      <c r="Z3017" s="85"/>
      <c r="AA3017" s="85"/>
      <c r="AB3017" s="85"/>
      <c r="AC3017" s="85"/>
      <c r="AD3017" s="85"/>
      <c r="AE3017" s="85"/>
      <c r="AF3017" s="85"/>
      <c r="AG3017" s="85"/>
      <c r="AH3017" s="85"/>
      <c r="AI3017" s="85"/>
      <c r="AJ3017" s="85"/>
      <c r="AK3017" s="85"/>
      <c r="AL3017" s="85"/>
      <c r="AM3017" s="85"/>
      <c r="AN3017" s="85"/>
      <c r="AO3017" s="85"/>
      <c r="AP3017" s="85"/>
      <c r="AQ3017" s="85"/>
      <c r="AR3017" s="85"/>
      <c r="AS3017" s="85"/>
      <c r="AT3017" s="85"/>
      <c r="AU3017" s="85"/>
      <c r="AV3017" s="85"/>
      <c r="AW3017" s="85"/>
      <c r="AX3017" s="85"/>
      <c r="AY3017" s="85"/>
    </row>
    <row r="3018" spans="1:51" s="146" customFormat="1">
      <c r="A3018" s="128"/>
      <c r="B3018" s="85"/>
      <c r="C3018" s="86"/>
      <c r="D3018" s="86"/>
      <c r="E3018" s="85"/>
      <c r="F3018" s="85"/>
      <c r="G3018" s="85"/>
      <c r="H3018" s="85"/>
      <c r="I3018" s="85"/>
      <c r="J3018" s="85"/>
      <c r="K3018" s="85"/>
      <c r="L3018" s="85"/>
      <c r="M3018" s="85"/>
      <c r="N3018" s="85"/>
      <c r="O3018" s="85"/>
      <c r="P3018" s="85"/>
      <c r="Q3018" s="85"/>
      <c r="R3018" s="85"/>
      <c r="S3018" s="85"/>
      <c r="T3018" s="85"/>
      <c r="U3018" s="85"/>
      <c r="V3018" s="85"/>
      <c r="W3018" s="85"/>
      <c r="X3018" s="85"/>
      <c r="Y3018" s="85"/>
      <c r="Z3018" s="85"/>
      <c r="AA3018" s="85"/>
      <c r="AB3018" s="85"/>
      <c r="AC3018" s="85"/>
      <c r="AD3018" s="85"/>
      <c r="AE3018" s="85"/>
      <c r="AF3018" s="85"/>
      <c r="AG3018" s="85"/>
      <c r="AH3018" s="85"/>
      <c r="AI3018" s="85"/>
      <c r="AJ3018" s="85"/>
      <c r="AK3018" s="85"/>
      <c r="AL3018" s="85"/>
      <c r="AM3018" s="85"/>
      <c r="AN3018" s="85"/>
      <c r="AO3018" s="85"/>
      <c r="AP3018" s="85"/>
      <c r="AQ3018" s="85"/>
      <c r="AR3018" s="85"/>
      <c r="AS3018" s="85"/>
      <c r="AT3018" s="85"/>
      <c r="AU3018" s="85"/>
      <c r="AV3018" s="85"/>
      <c r="AW3018" s="85"/>
      <c r="AX3018" s="85"/>
      <c r="AY3018" s="85"/>
    </row>
    <row r="3019" spans="1:51" s="146" customFormat="1">
      <c r="A3019" s="128"/>
      <c r="B3019" s="85"/>
      <c r="C3019" s="86"/>
      <c r="D3019" s="86"/>
      <c r="E3019" s="85"/>
      <c r="F3019" s="85"/>
      <c r="G3019" s="85"/>
      <c r="H3019" s="85"/>
      <c r="I3019" s="85"/>
      <c r="J3019" s="85"/>
      <c r="K3019" s="85"/>
      <c r="L3019" s="85"/>
      <c r="M3019" s="85"/>
      <c r="N3019" s="85"/>
      <c r="O3019" s="85"/>
      <c r="P3019" s="85"/>
      <c r="Q3019" s="85"/>
      <c r="R3019" s="85"/>
      <c r="S3019" s="85"/>
      <c r="T3019" s="85"/>
      <c r="U3019" s="85"/>
      <c r="V3019" s="85"/>
      <c r="W3019" s="85"/>
      <c r="X3019" s="85"/>
      <c r="Y3019" s="85"/>
      <c r="Z3019" s="85"/>
      <c r="AA3019" s="85"/>
      <c r="AB3019" s="85"/>
      <c r="AC3019" s="85"/>
      <c r="AD3019" s="85"/>
      <c r="AE3019" s="85"/>
      <c r="AF3019" s="85"/>
      <c r="AG3019" s="85"/>
      <c r="AH3019" s="85"/>
      <c r="AI3019" s="85"/>
      <c r="AJ3019" s="85"/>
      <c r="AK3019" s="85"/>
      <c r="AL3019" s="85"/>
      <c r="AM3019" s="85"/>
      <c r="AN3019" s="85"/>
      <c r="AO3019" s="85"/>
      <c r="AP3019" s="85"/>
      <c r="AQ3019" s="85"/>
      <c r="AR3019" s="85"/>
      <c r="AS3019" s="85"/>
      <c r="AT3019" s="85"/>
      <c r="AU3019" s="85"/>
      <c r="AV3019" s="85"/>
      <c r="AW3019" s="85"/>
      <c r="AX3019" s="85"/>
      <c r="AY3019" s="85"/>
    </row>
    <row r="3020" spans="1:51" s="146" customFormat="1">
      <c r="A3020" s="128"/>
      <c r="B3020" s="85"/>
      <c r="C3020" s="86"/>
      <c r="D3020" s="86"/>
      <c r="E3020" s="85"/>
      <c r="F3020" s="85"/>
      <c r="G3020" s="85"/>
      <c r="H3020" s="85"/>
      <c r="I3020" s="85"/>
      <c r="J3020" s="85"/>
      <c r="K3020" s="85"/>
      <c r="L3020" s="85"/>
      <c r="M3020" s="85"/>
      <c r="N3020" s="85"/>
      <c r="O3020" s="85"/>
      <c r="P3020" s="85"/>
      <c r="Q3020" s="85"/>
      <c r="R3020" s="85"/>
      <c r="S3020" s="85"/>
      <c r="T3020" s="85"/>
      <c r="U3020" s="85"/>
      <c r="V3020" s="85"/>
      <c r="W3020" s="85"/>
      <c r="X3020" s="85"/>
      <c r="Y3020" s="85"/>
      <c r="Z3020" s="85"/>
      <c r="AA3020" s="85"/>
      <c r="AB3020" s="85"/>
      <c r="AC3020" s="85"/>
      <c r="AD3020" s="85"/>
      <c r="AE3020" s="85"/>
      <c r="AF3020" s="85"/>
      <c r="AG3020" s="85"/>
      <c r="AH3020" s="85"/>
      <c r="AI3020" s="85"/>
      <c r="AJ3020" s="85"/>
      <c r="AK3020" s="85"/>
      <c r="AL3020" s="85"/>
      <c r="AM3020" s="85"/>
      <c r="AN3020" s="85"/>
      <c r="AO3020" s="85"/>
      <c r="AP3020" s="85"/>
      <c r="AQ3020" s="85"/>
      <c r="AR3020" s="85"/>
      <c r="AS3020" s="85"/>
      <c r="AT3020" s="85"/>
      <c r="AU3020" s="85"/>
      <c r="AV3020" s="85"/>
      <c r="AW3020" s="85"/>
      <c r="AX3020" s="85"/>
      <c r="AY3020" s="85"/>
    </row>
    <row r="3021" spans="1:51" s="146" customFormat="1">
      <c r="A3021" s="128"/>
      <c r="B3021" s="85"/>
      <c r="C3021" s="86"/>
      <c r="D3021" s="86"/>
      <c r="E3021" s="85"/>
      <c r="F3021" s="85"/>
      <c r="G3021" s="85"/>
      <c r="H3021" s="85"/>
      <c r="I3021" s="85"/>
      <c r="J3021" s="85"/>
      <c r="K3021" s="85"/>
      <c r="L3021" s="85"/>
      <c r="M3021" s="85"/>
      <c r="N3021" s="85"/>
      <c r="O3021" s="85"/>
      <c r="P3021" s="85"/>
      <c r="Q3021" s="85"/>
      <c r="R3021" s="85"/>
      <c r="S3021" s="85"/>
      <c r="T3021" s="85"/>
      <c r="U3021" s="85"/>
      <c r="V3021" s="85"/>
      <c r="W3021" s="85"/>
      <c r="X3021" s="85"/>
      <c r="Y3021" s="85"/>
      <c r="Z3021" s="85"/>
      <c r="AA3021" s="85"/>
      <c r="AB3021" s="85"/>
      <c r="AC3021" s="85"/>
      <c r="AD3021" s="85"/>
      <c r="AE3021" s="85"/>
      <c r="AF3021" s="85"/>
      <c r="AG3021" s="85"/>
      <c r="AH3021" s="85"/>
      <c r="AI3021" s="85"/>
      <c r="AJ3021" s="85"/>
      <c r="AK3021" s="85"/>
      <c r="AL3021" s="85"/>
      <c r="AM3021" s="85"/>
      <c r="AN3021" s="85"/>
      <c r="AO3021" s="85"/>
      <c r="AP3021" s="85"/>
      <c r="AQ3021" s="85"/>
      <c r="AR3021" s="85"/>
      <c r="AS3021" s="85"/>
      <c r="AT3021" s="85"/>
      <c r="AU3021" s="85"/>
      <c r="AV3021" s="85"/>
      <c r="AW3021" s="85"/>
      <c r="AX3021" s="85"/>
      <c r="AY3021" s="85"/>
    </row>
    <row r="3022" spans="1:51" s="146" customFormat="1">
      <c r="A3022" s="128"/>
      <c r="B3022" s="85"/>
      <c r="C3022" s="86"/>
      <c r="D3022" s="86"/>
      <c r="E3022" s="85"/>
      <c r="F3022" s="85"/>
      <c r="G3022" s="85"/>
      <c r="H3022" s="85"/>
      <c r="I3022" s="85"/>
      <c r="J3022" s="85"/>
      <c r="K3022" s="85"/>
      <c r="L3022" s="85"/>
      <c r="M3022" s="85"/>
      <c r="N3022" s="85"/>
      <c r="O3022" s="85"/>
      <c r="P3022" s="85"/>
      <c r="Q3022" s="85"/>
      <c r="R3022" s="85"/>
      <c r="S3022" s="85"/>
      <c r="T3022" s="85"/>
      <c r="U3022" s="85"/>
      <c r="V3022" s="85"/>
      <c r="W3022" s="85"/>
      <c r="X3022" s="85"/>
      <c r="Y3022" s="85"/>
      <c r="Z3022" s="85"/>
      <c r="AA3022" s="85"/>
      <c r="AB3022" s="85"/>
      <c r="AC3022" s="85"/>
      <c r="AD3022" s="85"/>
      <c r="AE3022" s="85"/>
      <c r="AF3022" s="85"/>
      <c r="AG3022" s="85"/>
      <c r="AH3022" s="85"/>
      <c r="AI3022" s="85"/>
      <c r="AJ3022" s="85"/>
      <c r="AK3022" s="85"/>
      <c r="AL3022" s="85"/>
      <c r="AM3022" s="85"/>
      <c r="AN3022" s="85"/>
      <c r="AO3022" s="85"/>
      <c r="AP3022" s="85"/>
      <c r="AQ3022" s="85"/>
      <c r="AR3022" s="85"/>
      <c r="AS3022" s="85"/>
      <c r="AT3022" s="85"/>
      <c r="AU3022" s="85"/>
      <c r="AV3022" s="85"/>
      <c r="AW3022" s="85"/>
      <c r="AX3022" s="85"/>
      <c r="AY3022" s="85"/>
    </row>
    <row r="3023" spans="1:51" s="146" customFormat="1">
      <c r="A3023" s="128"/>
      <c r="B3023" s="85"/>
      <c r="C3023" s="86"/>
      <c r="D3023" s="86"/>
      <c r="E3023" s="85"/>
      <c r="F3023" s="85"/>
      <c r="G3023" s="85"/>
      <c r="H3023" s="85"/>
      <c r="I3023" s="85"/>
      <c r="J3023" s="85"/>
      <c r="K3023" s="85"/>
      <c r="L3023" s="85"/>
      <c r="M3023" s="85"/>
      <c r="N3023" s="85"/>
      <c r="O3023" s="85"/>
      <c r="P3023" s="85"/>
      <c r="Q3023" s="85"/>
      <c r="R3023" s="85"/>
      <c r="S3023" s="85"/>
      <c r="T3023" s="85"/>
      <c r="U3023" s="85"/>
      <c r="V3023" s="85"/>
      <c r="W3023" s="85"/>
      <c r="X3023" s="85"/>
      <c r="Y3023" s="85"/>
      <c r="Z3023" s="85"/>
      <c r="AA3023" s="85"/>
      <c r="AB3023" s="85"/>
      <c r="AC3023" s="85"/>
      <c r="AD3023" s="85"/>
      <c r="AE3023" s="85"/>
      <c r="AF3023" s="85"/>
      <c r="AG3023" s="85"/>
      <c r="AH3023" s="85"/>
      <c r="AI3023" s="85"/>
      <c r="AJ3023" s="85"/>
      <c r="AK3023" s="85"/>
      <c r="AL3023" s="85"/>
      <c r="AM3023" s="85"/>
      <c r="AN3023" s="85"/>
      <c r="AO3023" s="85"/>
      <c r="AP3023" s="85"/>
      <c r="AQ3023" s="85"/>
      <c r="AR3023" s="85"/>
      <c r="AS3023" s="85"/>
      <c r="AT3023" s="85"/>
      <c r="AU3023" s="85"/>
      <c r="AV3023" s="85"/>
      <c r="AW3023" s="85"/>
      <c r="AX3023" s="85"/>
      <c r="AY3023" s="85"/>
    </row>
    <row r="3024" spans="1:51" s="146" customFormat="1">
      <c r="A3024" s="128"/>
      <c r="B3024" s="85"/>
      <c r="C3024" s="86"/>
      <c r="D3024" s="86"/>
      <c r="E3024" s="85"/>
      <c r="F3024" s="85"/>
      <c r="G3024" s="85"/>
      <c r="H3024" s="85"/>
      <c r="I3024" s="85"/>
      <c r="J3024" s="85"/>
      <c r="K3024" s="85"/>
      <c r="L3024" s="85"/>
      <c r="M3024" s="85"/>
      <c r="N3024" s="85"/>
      <c r="O3024" s="85"/>
      <c r="P3024" s="85"/>
      <c r="Q3024" s="85"/>
      <c r="R3024" s="85"/>
      <c r="S3024" s="85"/>
      <c r="T3024" s="85"/>
      <c r="U3024" s="85"/>
      <c r="V3024" s="85"/>
      <c r="W3024" s="85"/>
      <c r="X3024" s="85"/>
      <c r="Y3024" s="85"/>
      <c r="Z3024" s="85"/>
      <c r="AA3024" s="85"/>
      <c r="AB3024" s="85"/>
      <c r="AC3024" s="85"/>
      <c r="AD3024" s="85"/>
      <c r="AE3024" s="85"/>
      <c r="AF3024" s="85"/>
      <c r="AG3024" s="85"/>
      <c r="AH3024" s="85"/>
      <c r="AI3024" s="85"/>
      <c r="AJ3024" s="85"/>
      <c r="AK3024" s="85"/>
      <c r="AL3024" s="85"/>
      <c r="AM3024" s="85"/>
      <c r="AN3024" s="85"/>
      <c r="AO3024" s="85"/>
      <c r="AP3024" s="85"/>
      <c r="AQ3024" s="85"/>
      <c r="AR3024" s="85"/>
      <c r="AS3024" s="85"/>
      <c r="AT3024" s="85"/>
      <c r="AU3024" s="85"/>
      <c r="AV3024" s="85"/>
      <c r="AW3024" s="85"/>
      <c r="AX3024" s="85"/>
      <c r="AY3024" s="85"/>
    </row>
    <row r="3025" spans="1:51" s="146" customFormat="1">
      <c r="A3025" s="128"/>
      <c r="B3025" s="85"/>
      <c r="C3025" s="86"/>
      <c r="D3025" s="86"/>
      <c r="E3025" s="85"/>
      <c r="F3025" s="85"/>
      <c r="G3025" s="85"/>
      <c r="H3025" s="85"/>
      <c r="I3025" s="85"/>
      <c r="J3025" s="85"/>
      <c r="K3025" s="85"/>
      <c r="L3025" s="85"/>
      <c r="M3025" s="85"/>
      <c r="N3025" s="85"/>
      <c r="O3025" s="85"/>
      <c r="P3025" s="85"/>
      <c r="Q3025" s="85"/>
      <c r="R3025" s="85"/>
      <c r="S3025" s="85"/>
      <c r="T3025" s="85"/>
      <c r="U3025" s="85"/>
      <c r="V3025" s="85"/>
      <c r="W3025" s="85"/>
      <c r="X3025" s="85"/>
      <c r="Y3025" s="85"/>
      <c r="Z3025" s="85"/>
      <c r="AA3025" s="85"/>
      <c r="AB3025" s="85"/>
      <c r="AC3025" s="85"/>
      <c r="AD3025" s="85"/>
      <c r="AE3025" s="85"/>
      <c r="AF3025" s="85"/>
      <c r="AG3025" s="85"/>
      <c r="AH3025" s="85"/>
      <c r="AI3025" s="85"/>
      <c r="AJ3025" s="85"/>
      <c r="AK3025" s="85"/>
      <c r="AL3025" s="85"/>
      <c r="AM3025" s="85"/>
      <c r="AN3025" s="85"/>
      <c r="AO3025" s="85"/>
      <c r="AP3025" s="85"/>
      <c r="AQ3025" s="85"/>
      <c r="AR3025" s="85"/>
      <c r="AS3025" s="85"/>
      <c r="AT3025" s="85"/>
      <c r="AU3025" s="85"/>
      <c r="AV3025" s="85"/>
      <c r="AW3025" s="85"/>
      <c r="AX3025" s="85"/>
      <c r="AY3025" s="85"/>
    </row>
    <row r="3026" spans="1:51" s="146" customFormat="1">
      <c r="A3026" s="128"/>
      <c r="B3026" s="85"/>
      <c r="C3026" s="86"/>
      <c r="D3026" s="86"/>
      <c r="E3026" s="85"/>
      <c r="F3026" s="85"/>
      <c r="G3026" s="85"/>
      <c r="H3026" s="85"/>
      <c r="I3026" s="85"/>
      <c r="J3026" s="85"/>
      <c r="K3026" s="85"/>
      <c r="L3026" s="85"/>
      <c r="M3026" s="85"/>
      <c r="N3026" s="85"/>
      <c r="O3026" s="85"/>
      <c r="P3026" s="85"/>
      <c r="Q3026" s="85"/>
      <c r="R3026" s="85"/>
      <c r="S3026" s="85"/>
      <c r="T3026" s="85"/>
      <c r="U3026" s="85"/>
      <c r="V3026" s="85"/>
      <c r="W3026" s="85"/>
      <c r="X3026" s="85"/>
      <c r="Y3026" s="85"/>
      <c r="Z3026" s="85"/>
      <c r="AA3026" s="85"/>
      <c r="AB3026" s="85"/>
      <c r="AC3026" s="85"/>
      <c r="AD3026" s="85"/>
      <c r="AE3026" s="85"/>
      <c r="AF3026" s="85"/>
      <c r="AG3026" s="85"/>
      <c r="AH3026" s="85"/>
      <c r="AI3026" s="85"/>
      <c r="AJ3026" s="85"/>
      <c r="AK3026" s="85"/>
      <c r="AL3026" s="85"/>
      <c r="AM3026" s="85"/>
      <c r="AN3026" s="85"/>
      <c r="AO3026" s="85"/>
      <c r="AP3026" s="85"/>
      <c r="AQ3026" s="85"/>
      <c r="AR3026" s="85"/>
      <c r="AS3026" s="85"/>
      <c r="AT3026" s="85"/>
      <c r="AU3026" s="85"/>
      <c r="AV3026" s="85"/>
      <c r="AW3026" s="85"/>
      <c r="AX3026" s="85"/>
      <c r="AY3026" s="85"/>
    </row>
    <row r="3027" spans="1:51" s="146" customFormat="1">
      <c r="A3027" s="128"/>
      <c r="B3027" s="85"/>
      <c r="C3027" s="86"/>
      <c r="D3027" s="86"/>
      <c r="E3027" s="85"/>
      <c r="F3027" s="85"/>
      <c r="G3027" s="85"/>
      <c r="H3027" s="85"/>
      <c r="I3027" s="85"/>
      <c r="J3027" s="85"/>
      <c r="K3027" s="85"/>
      <c r="L3027" s="85"/>
      <c r="M3027" s="85"/>
      <c r="N3027" s="85"/>
      <c r="O3027" s="85"/>
      <c r="P3027" s="85"/>
      <c r="Q3027" s="85"/>
      <c r="R3027" s="85"/>
      <c r="S3027" s="85"/>
      <c r="T3027" s="85"/>
      <c r="U3027" s="85"/>
      <c r="V3027" s="85"/>
      <c r="W3027" s="85"/>
      <c r="X3027" s="85"/>
      <c r="Y3027" s="85"/>
      <c r="Z3027" s="85"/>
      <c r="AA3027" s="85"/>
      <c r="AB3027" s="85"/>
      <c r="AC3027" s="85"/>
      <c r="AD3027" s="85"/>
      <c r="AE3027" s="85"/>
      <c r="AF3027" s="85"/>
      <c r="AG3027" s="85"/>
      <c r="AH3027" s="85"/>
      <c r="AI3027" s="85"/>
      <c r="AJ3027" s="85"/>
      <c r="AK3027" s="85"/>
      <c r="AL3027" s="85"/>
      <c r="AM3027" s="85"/>
      <c r="AN3027" s="85"/>
      <c r="AO3027" s="85"/>
      <c r="AP3027" s="85"/>
      <c r="AQ3027" s="85"/>
      <c r="AR3027" s="85"/>
      <c r="AS3027" s="85"/>
      <c r="AT3027" s="85"/>
      <c r="AU3027" s="85"/>
      <c r="AV3027" s="85"/>
      <c r="AW3027" s="85"/>
      <c r="AX3027" s="85"/>
      <c r="AY3027" s="85"/>
    </row>
    <row r="3028" spans="1:51" s="146" customFormat="1">
      <c r="A3028" s="128"/>
      <c r="B3028" s="85"/>
      <c r="C3028" s="86"/>
      <c r="D3028" s="86"/>
      <c r="E3028" s="85"/>
      <c r="F3028" s="85"/>
      <c r="G3028" s="85"/>
      <c r="H3028" s="85"/>
      <c r="I3028" s="85"/>
      <c r="J3028" s="85"/>
      <c r="K3028" s="85"/>
      <c r="L3028" s="85"/>
      <c r="M3028" s="85"/>
      <c r="N3028" s="85"/>
      <c r="O3028" s="85"/>
      <c r="P3028" s="85"/>
      <c r="Q3028" s="85"/>
      <c r="R3028" s="85"/>
      <c r="S3028" s="85"/>
      <c r="T3028" s="85"/>
      <c r="U3028" s="85"/>
      <c r="V3028" s="85"/>
      <c r="W3028" s="85"/>
      <c r="X3028" s="85"/>
      <c r="Y3028" s="85"/>
      <c r="Z3028" s="85"/>
      <c r="AA3028" s="85"/>
      <c r="AB3028" s="85"/>
      <c r="AC3028" s="85"/>
      <c r="AD3028" s="85"/>
      <c r="AE3028" s="85"/>
      <c r="AF3028" s="85"/>
      <c r="AG3028" s="85"/>
      <c r="AH3028" s="85"/>
      <c r="AI3028" s="85"/>
      <c r="AJ3028" s="85"/>
      <c r="AK3028" s="85"/>
      <c r="AL3028" s="85"/>
      <c r="AM3028" s="85"/>
      <c r="AN3028" s="85"/>
      <c r="AO3028" s="85"/>
      <c r="AP3028" s="85"/>
      <c r="AQ3028" s="85"/>
      <c r="AR3028" s="85"/>
      <c r="AS3028" s="85"/>
      <c r="AT3028" s="85"/>
      <c r="AU3028" s="85"/>
      <c r="AV3028" s="85"/>
      <c r="AW3028" s="85"/>
      <c r="AX3028" s="85"/>
      <c r="AY3028" s="85"/>
    </row>
    <row r="3029" spans="1:51" s="146" customFormat="1">
      <c r="A3029" s="128"/>
      <c r="B3029" s="85"/>
      <c r="C3029" s="86"/>
      <c r="D3029" s="86"/>
      <c r="E3029" s="85"/>
      <c r="F3029" s="85"/>
      <c r="G3029" s="85"/>
      <c r="H3029" s="85"/>
      <c r="I3029" s="85"/>
      <c r="J3029" s="85"/>
      <c r="K3029" s="85"/>
      <c r="L3029" s="85"/>
      <c r="M3029" s="85"/>
      <c r="N3029" s="85"/>
      <c r="O3029" s="85"/>
      <c r="P3029" s="85"/>
      <c r="Q3029" s="85"/>
      <c r="R3029" s="85"/>
      <c r="S3029" s="85"/>
      <c r="T3029" s="85"/>
      <c r="U3029" s="85"/>
      <c r="V3029" s="85"/>
      <c r="W3029" s="85"/>
      <c r="X3029" s="85"/>
      <c r="Y3029" s="85"/>
      <c r="Z3029" s="85"/>
      <c r="AA3029" s="85"/>
      <c r="AB3029" s="85"/>
      <c r="AC3029" s="85"/>
      <c r="AD3029" s="85"/>
      <c r="AE3029" s="85"/>
      <c r="AF3029" s="85"/>
      <c r="AG3029" s="85"/>
      <c r="AH3029" s="85"/>
      <c r="AI3029" s="85"/>
      <c r="AJ3029" s="85"/>
      <c r="AK3029" s="85"/>
      <c r="AL3029" s="85"/>
      <c r="AM3029" s="85"/>
      <c r="AN3029" s="85"/>
      <c r="AO3029" s="85"/>
      <c r="AP3029" s="85"/>
      <c r="AQ3029" s="85"/>
      <c r="AR3029" s="85"/>
      <c r="AS3029" s="85"/>
      <c r="AT3029" s="85"/>
      <c r="AU3029" s="85"/>
      <c r="AV3029" s="85"/>
      <c r="AW3029" s="85"/>
      <c r="AX3029" s="85"/>
      <c r="AY3029" s="85"/>
    </row>
    <row r="3030" spans="1:51" s="146" customFormat="1">
      <c r="A3030" s="128"/>
      <c r="B3030" s="85"/>
      <c r="C3030" s="86"/>
      <c r="D3030" s="86"/>
      <c r="E3030" s="85"/>
      <c r="F3030" s="85"/>
      <c r="G3030" s="85"/>
      <c r="H3030" s="85"/>
      <c r="I3030" s="85"/>
      <c r="J3030" s="85"/>
      <c r="K3030" s="85"/>
      <c r="L3030" s="85"/>
      <c r="M3030" s="85"/>
      <c r="N3030" s="85"/>
      <c r="O3030" s="85"/>
      <c r="P3030" s="85"/>
      <c r="Q3030" s="85"/>
      <c r="R3030" s="85"/>
      <c r="S3030" s="85"/>
      <c r="T3030" s="85"/>
      <c r="U3030" s="85"/>
      <c r="V3030" s="85"/>
      <c r="W3030" s="85"/>
      <c r="X3030" s="85"/>
      <c r="Y3030" s="85"/>
      <c r="Z3030" s="85"/>
      <c r="AA3030" s="85"/>
      <c r="AB3030" s="85"/>
      <c r="AC3030" s="85"/>
      <c r="AD3030" s="85"/>
      <c r="AE3030" s="85"/>
      <c r="AF3030" s="85"/>
      <c r="AG3030" s="85"/>
      <c r="AH3030" s="85"/>
      <c r="AI3030" s="85"/>
      <c r="AJ3030" s="85"/>
      <c r="AK3030" s="85"/>
      <c r="AL3030" s="85"/>
      <c r="AM3030" s="85"/>
      <c r="AN3030" s="85"/>
      <c r="AO3030" s="85"/>
      <c r="AP3030" s="85"/>
      <c r="AQ3030" s="85"/>
      <c r="AR3030" s="85"/>
      <c r="AS3030" s="85"/>
      <c r="AT3030" s="85"/>
      <c r="AU3030" s="85"/>
      <c r="AV3030" s="85"/>
      <c r="AW3030" s="85"/>
      <c r="AX3030" s="85"/>
      <c r="AY3030" s="85"/>
    </row>
    <row r="3031" spans="1:51" s="146" customFormat="1">
      <c r="A3031" s="128"/>
      <c r="B3031" s="85"/>
      <c r="C3031" s="86"/>
      <c r="D3031" s="86"/>
      <c r="E3031" s="85"/>
      <c r="F3031" s="85"/>
      <c r="G3031" s="85"/>
      <c r="H3031" s="85"/>
      <c r="I3031" s="85"/>
      <c r="J3031" s="85"/>
      <c r="K3031" s="85"/>
      <c r="L3031" s="85"/>
      <c r="M3031" s="85"/>
      <c r="N3031" s="85"/>
      <c r="O3031" s="85"/>
      <c r="P3031" s="85"/>
      <c r="Q3031" s="85"/>
      <c r="R3031" s="85"/>
      <c r="S3031" s="85"/>
      <c r="T3031" s="85"/>
      <c r="U3031" s="85"/>
      <c r="V3031" s="85"/>
      <c r="W3031" s="85"/>
      <c r="X3031" s="85"/>
      <c r="Y3031" s="85"/>
      <c r="Z3031" s="85"/>
      <c r="AA3031" s="85"/>
      <c r="AB3031" s="85"/>
      <c r="AC3031" s="85"/>
      <c r="AD3031" s="85"/>
      <c r="AE3031" s="85"/>
      <c r="AF3031" s="85"/>
      <c r="AG3031" s="85"/>
      <c r="AH3031" s="85"/>
      <c r="AI3031" s="85"/>
      <c r="AJ3031" s="85"/>
      <c r="AK3031" s="85"/>
      <c r="AL3031" s="85"/>
      <c r="AM3031" s="85"/>
      <c r="AN3031" s="85"/>
      <c r="AO3031" s="85"/>
      <c r="AP3031" s="85"/>
      <c r="AQ3031" s="85"/>
      <c r="AR3031" s="85"/>
      <c r="AS3031" s="85"/>
      <c r="AT3031" s="85"/>
      <c r="AU3031" s="85"/>
      <c r="AV3031" s="85"/>
      <c r="AW3031" s="85"/>
      <c r="AX3031" s="85"/>
      <c r="AY3031" s="85"/>
    </row>
    <row r="3032" spans="1:51" s="146" customFormat="1">
      <c r="A3032" s="128"/>
      <c r="B3032" s="85"/>
      <c r="C3032" s="86"/>
      <c r="D3032" s="86"/>
      <c r="E3032" s="85"/>
      <c r="F3032" s="85"/>
      <c r="G3032" s="85"/>
      <c r="H3032" s="85"/>
      <c r="I3032" s="85"/>
      <c r="J3032" s="85"/>
      <c r="K3032" s="85"/>
      <c r="L3032" s="85"/>
      <c r="M3032" s="85"/>
      <c r="N3032" s="85"/>
      <c r="O3032" s="85"/>
      <c r="P3032" s="85"/>
      <c r="Q3032" s="85"/>
      <c r="R3032" s="85"/>
      <c r="S3032" s="85"/>
      <c r="T3032" s="85"/>
      <c r="U3032" s="85"/>
      <c r="V3032" s="85"/>
      <c r="W3032" s="85"/>
      <c r="X3032" s="85"/>
      <c r="Y3032" s="85"/>
      <c r="Z3032" s="85"/>
      <c r="AA3032" s="85"/>
      <c r="AB3032" s="85"/>
      <c r="AC3032" s="85"/>
      <c r="AD3032" s="85"/>
      <c r="AE3032" s="85"/>
      <c r="AF3032" s="85"/>
      <c r="AG3032" s="85"/>
      <c r="AH3032" s="85"/>
      <c r="AI3032" s="85"/>
      <c r="AJ3032" s="85"/>
      <c r="AK3032" s="85"/>
      <c r="AL3032" s="85"/>
      <c r="AM3032" s="85"/>
      <c r="AN3032" s="85"/>
      <c r="AO3032" s="85"/>
      <c r="AP3032" s="85"/>
      <c r="AQ3032" s="85"/>
      <c r="AR3032" s="85"/>
      <c r="AS3032" s="85"/>
      <c r="AT3032" s="85"/>
      <c r="AU3032" s="85"/>
      <c r="AV3032" s="85"/>
      <c r="AW3032" s="85"/>
      <c r="AX3032" s="85"/>
      <c r="AY3032" s="85"/>
    </row>
    <row r="3033" spans="1:51" s="146" customFormat="1">
      <c r="A3033" s="128"/>
      <c r="B3033" s="85"/>
      <c r="C3033" s="86"/>
      <c r="D3033" s="86"/>
      <c r="E3033" s="85"/>
      <c r="F3033" s="85"/>
      <c r="G3033" s="85"/>
      <c r="H3033" s="85"/>
      <c r="I3033" s="85"/>
      <c r="J3033" s="85"/>
      <c r="K3033" s="85"/>
      <c r="L3033" s="85"/>
      <c r="M3033" s="85"/>
      <c r="N3033" s="85"/>
      <c r="O3033" s="85"/>
      <c r="P3033" s="85"/>
      <c r="Q3033" s="85"/>
      <c r="R3033" s="85"/>
      <c r="S3033" s="85"/>
      <c r="T3033" s="85"/>
      <c r="U3033" s="85"/>
      <c r="V3033" s="85"/>
      <c r="W3033" s="85"/>
      <c r="X3033" s="85"/>
      <c r="Y3033" s="85"/>
      <c r="Z3033" s="85"/>
      <c r="AA3033" s="85"/>
      <c r="AB3033" s="85"/>
      <c r="AC3033" s="85"/>
      <c r="AD3033" s="85"/>
      <c r="AE3033" s="85"/>
      <c r="AF3033" s="85"/>
      <c r="AG3033" s="85"/>
      <c r="AH3033" s="85"/>
      <c r="AI3033" s="85"/>
      <c r="AJ3033" s="85"/>
      <c r="AK3033" s="85"/>
      <c r="AL3033" s="85"/>
      <c r="AM3033" s="85"/>
      <c r="AN3033" s="85"/>
      <c r="AO3033" s="85"/>
      <c r="AP3033" s="85"/>
      <c r="AQ3033" s="85"/>
      <c r="AR3033" s="85"/>
      <c r="AS3033" s="85"/>
      <c r="AT3033" s="85"/>
      <c r="AU3033" s="85"/>
      <c r="AV3033" s="85"/>
      <c r="AW3033" s="85"/>
      <c r="AX3033" s="85"/>
      <c r="AY3033" s="85"/>
    </row>
    <row r="3034" spans="1:51" s="146" customFormat="1">
      <c r="A3034" s="128"/>
      <c r="B3034" s="85"/>
      <c r="C3034" s="86"/>
      <c r="D3034" s="86"/>
      <c r="E3034" s="85"/>
      <c r="F3034" s="85"/>
      <c r="G3034" s="85"/>
      <c r="H3034" s="85"/>
      <c r="I3034" s="85"/>
      <c r="J3034" s="85"/>
      <c r="K3034" s="85"/>
      <c r="L3034" s="85"/>
      <c r="M3034" s="85"/>
      <c r="N3034" s="85"/>
      <c r="O3034" s="85"/>
      <c r="P3034" s="85"/>
      <c r="Q3034" s="85"/>
      <c r="R3034" s="85"/>
      <c r="S3034" s="85"/>
      <c r="T3034" s="85"/>
      <c r="U3034" s="85"/>
      <c r="V3034" s="85"/>
      <c r="W3034" s="85"/>
      <c r="X3034" s="85"/>
      <c r="Y3034" s="85"/>
      <c r="Z3034" s="85"/>
      <c r="AA3034" s="85"/>
      <c r="AB3034" s="85"/>
      <c r="AC3034" s="85"/>
      <c r="AD3034" s="85"/>
      <c r="AE3034" s="85"/>
      <c r="AF3034" s="85"/>
      <c r="AG3034" s="85"/>
      <c r="AH3034" s="85"/>
      <c r="AI3034" s="85"/>
      <c r="AJ3034" s="85"/>
      <c r="AK3034" s="85"/>
      <c r="AL3034" s="85"/>
      <c r="AM3034" s="85"/>
      <c r="AN3034" s="85"/>
      <c r="AO3034" s="85"/>
      <c r="AP3034" s="85"/>
      <c r="AQ3034" s="85"/>
      <c r="AR3034" s="85"/>
      <c r="AS3034" s="85"/>
      <c r="AT3034" s="85"/>
      <c r="AU3034" s="85"/>
      <c r="AV3034" s="85"/>
      <c r="AW3034" s="85"/>
      <c r="AX3034" s="85"/>
      <c r="AY3034" s="85"/>
    </row>
    <row r="3035" spans="1:51" s="146" customFormat="1">
      <c r="A3035" s="128"/>
      <c r="B3035" s="85"/>
      <c r="C3035" s="86"/>
      <c r="D3035" s="86"/>
      <c r="E3035" s="85"/>
      <c r="F3035" s="85"/>
      <c r="G3035" s="85"/>
      <c r="H3035" s="85"/>
      <c r="I3035" s="85"/>
      <c r="J3035" s="85"/>
      <c r="K3035" s="85"/>
      <c r="L3035" s="85"/>
      <c r="M3035" s="85"/>
      <c r="N3035" s="85"/>
      <c r="O3035" s="85"/>
      <c r="P3035" s="85"/>
      <c r="Q3035" s="85"/>
      <c r="R3035" s="85"/>
      <c r="S3035" s="85"/>
      <c r="T3035" s="85"/>
      <c r="U3035" s="85"/>
      <c r="V3035" s="85"/>
      <c r="W3035" s="85"/>
      <c r="X3035" s="85"/>
      <c r="Y3035" s="85"/>
      <c r="Z3035" s="85"/>
      <c r="AA3035" s="85"/>
      <c r="AB3035" s="85"/>
      <c r="AC3035" s="85"/>
      <c r="AD3035" s="85"/>
      <c r="AE3035" s="85"/>
      <c r="AF3035" s="85"/>
      <c r="AG3035" s="85"/>
      <c r="AH3035" s="85"/>
      <c r="AI3035" s="85"/>
      <c r="AJ3035" s="85"/>
      <c r="AK3035" s="85"/>
      <c r="AL3035" s="85"/>
      <c r="AM3035" s="85"/>
      <c r="AN3035" s="85"/>
      <c r="AO3035" s="85"/>
      <c r="AP3035" s="85"/>
      <c r="AQ3035" s="85"/>
      <c r="AR3035" s="85"/>
      <c r="AS3035" s="85"/>
      <c r="AT3035" s="85"/>
      <c r="AU3035" s="85"/>
      <c r="AV3035" s="85"/>
      <c r="AW3035" s="85"/>
      <c r="AX3035" s="85"/>
      <c r="AY3035" s="85"/>
    </row>
    <row r="3036" spans="1:51" s="146" customFormat="1">
      <c r="A3036" s="128"/>
      <c r="B3036" s="85"/>
      <c r="C3036" s="86"/>
      <c r="D3036" s="86"/>
      <c r="E3036" s="85"/>
      <c r="F3036" s="85"/>
      <c r="G3036" s="85"/>
      <c r="H3036" s="85"/>
      <c r="I3036" s="85"/>
      <c r="J3036" s="85"/>
      <c r="K3036" s="85"/>
      <c r="L3036" s="85"/>
      <c r="M3036" s="85"/>
      <c r="N3036" s="85"/>
      <c r="O3036" s="85"/>
      <c r="P3036" s="85"/>
      <c r="Q3036" s="85"/>
      <c r="R3036" s="85"/>
      <c r="S3036" s="85"/>
      <c r="T3036" s="85"/>
      <c r="U3036" s="85"/>
      <c r="V3036" s="85"/>
      <c r="W3036" s="85"/>
      <c r="X3036" s="85"/>
      <c r="Y3036" s="85"/>
      <c r="Z3036" s="85"/>
      <c r="AA3036" s="85"/>
      <c r="AB3036" s="85"/>
      <c r="AC3036" s="85"/>
      <c r="AD3036" s="85"/>
      <c r="AE3036" s="85"/>
      <c r="AF3036" s="85"/>
      <c r="AG3036" s="85"/>
      <c r="AH3036" s="85"/>
      <c r="AI3036" s="85"/>
      <c r="AJ3036" s="85"/>
      <c r="AK3036" s="85"/>
      <c r="AL3036" s="85"/>
      <c r="AM3036" s="85"/>
      <c r="AN3036" s="85"/>
      <c r="AO3036" s="85"/>
      <c r="AP3036" s="85"/>
      <c r="AQ3036" s="85"/>
      <c r="AR3036" s="85"/>
      <c r="AS3036" s="85"/>
      <c r="AT3036" s="85"/>
      <c r="AU3036" s="85"/>
      <c r="AV3036" s="85"/>
      <c r="AW3036" s="85"/>
      <c r="AX3036" s="85"/>
      <c r="AY3036" s="85"/>
    </row>
    <row r="3037" spans="1:51" s="146" customFormat="1">
      <c r="A3037" s="128"/>
      <c r="B3037" s="85"/>
      <c r="C3037" s="86"/>
      <c r="D3037" s="86"/>
      <c r="E3037" s="85"/>
      <c r="F3037" s="85"/>
      <c r="G3037" s="85"/>
      <c r="H3037" s="85"/>
      <c r="I3037" s="85"/>
      <c r="J3037" s="85"/>
      <c r="K3037" s="85"/>
      <c r="L3037" s="85"/>
      <c r="M3037" s="85"/>
      <c r="N3037" s="85"/>
      <c r="O3037" s="85"/>
      <c r="P3037" s="85"/>
      <c r="Q3037" s="85"/>
      <c r="R3037" s="85"/>
      <c r="S3037" s="85"/>
      <c r="T3037" s="85"/>
      <c r="U3037" s="85"/>
      <c r="V3037" s="85"/>
      <c r="W3037" s="85"/>
      <c r="X3037" s="85"/>
      <c r="Y3037" s="85"/>
      <c r="Z3037" s="85"/>
      <c r="AA3037" s="85"/>
      <c r="AB3037" s="85"/>
      <c r="AC3037" s="85"/>
      <c r="AD3037" s="85"/>
      <c r="AE3037" s="85"/>
      <c r="AF3037" s="85"/>
      <c r="AG3037" s="85"/>
      <c r="AH3037" s="85"/>
      <c r="AI3037" s="85"/>
      <c r="AJ3037" s="85"/>
      <c r="AK3037" s="85"/>
      <c r="AL3037" s="85"/>
      <c r="AM3037" s="85"/>
      <c r="AN3037" s="85"/>
      <c r="AO3037" s="85"/>
      <c r="AP3037" s="85"/>
      <c r="AQ3037" s="85"/>
      <c r="AR3037" s="85"/>
      <c r="AS3037" s="85"/>
      <c r="AT3037" s="85"/>
      <c r="AU3037" s="85"/>
      <c r="AV3037" s="85"/>
      <c r="AW3037" s="85"/>
      <c r="AX3037" s="85"/>
      <c r="AY3037" s="85"/>
    </row>
    <row r="3038" spans="1:51" s="146" customFormat="1">
      <c r="A3038" s="128"/>
      <c r="B3038" s="85"/>
      <c r="C3038" s="86"/>
      <c r="D3038" s="86"/>
      <c r="E3038" s="85"/>
      <c r="F3038" s="85"/>
      <c r="G3038" s="85"/>
      <c r="H3038" s="85"/>
      <c r="I3038" s="85"/>
      <c r="J3038" s="85"/>
      <c r="K3038" s="85"/>
      <c r="L3038" s="85"/>
      <c r="M3038" s="85"/>
      <c r="N3038" s="85"/>
      <c r="O3038" s="85"/>
      <c r="P3038" s="85"/>
      <c r="Q3038" s="85"/>
      <c r="R3038" s="85"/>
      <c r="S3038" s="85"/>
      <c r="T3038" s="85"/>
      <c r="U3038" s="85"/>
      <c r="V3038" s="85"/>
      <c r="W3038" s="85"/>
      <c r="X3038" s="85"/>
      <c r="Y3038" s="85"/>
      <c r="Z3038" s="85"/>
      <c r="AA3038" s="85"/>
      <c r="AB3038" s="85"/>
      <c r="AC3038" s="85"/>
      <c r="AD3038" s="85"/>
      <c r="AE3038" s="85"/>
      <c r="AF3038" s="85"/>
      <c r="AG3038" s="85"/>
      <c r="AH3038" s="85"/>
      <c r="AI3038" s="85"/>
      <c r="AJ3038" s="85"/>
      <c r="AK3038" s="85"/>
      <c r="AL3038" s="85"/>
      <c r="AM3038" s="85"/>
      <c r="AN3038" s="85"/>
      <c r="AO3038" s="85"/>
      <c r="AP3038" s="85"/>
      <c r="AQ3038" s="85"/>
      <c r="AR3038" s="85"/>
      <c r="AS3038" s="85"/>
      <c r="AT3038" s="85"/>
      <c r="AU3038" s="85"/>
      <c r="AV3038" s="85"/>
      <c r="AW3038" s="85"/>
      <c r="AX3038" s="85"/>
      <c r="AY3038" s="85"/>
    </row>
    <row r="3039" spans="1:51" s="146" customFormat="1">
      <c r="A3039" s="128"/>
      <c r="B3039" s="85"/>
      <c r="C3039" s="86"/>
      <c r="D3039" s="86"/>
      <c r="E3039" s="85"/>
      <c r="F3039" s="85"/>
      <c r="G3039" s="85"/>
      <c r="H3039" s="85"/>
      <c r="I3039" s="85"/>
      <c r="J3039" s="85"/>
      <c r="K3039" s="85"/>
      <c r="L3039" s="85"/>
      <c r="M3039" s="85"/>
      <c r="N3039" s="85"/>
      <c r="O3039" s="85"/>
      <c r="P3039" s="85"/>
      <c r="Q3039" s="85"/>
      <c r="R3039" s="85"/>
      <c r="S3039" s="85"/>
      <c r="T3039" s="85"/>
      <c r="U3039" s="85"/>
      <c r="V3039" s="85"/>
      <c r="W3039" s="85"/>
      <c r="X3039" s="85"/>
      <c r="Y3039" s="85"/>
      <c r="Z3039" s="85"/>
      <c r="AA3039" s="85"/>
      <c r="AB3039" s="85"/>
      <c r="AC3039" s="85"/>
      <c r="AD3039" s="85"/>
      <c r="AE3039" s="85"/>
      <c r="AF3039" s="85"/>
      <c r="AG3039" s="85"/>
      <c r="AH3039" s="85"/>
      <c r="AI3039" s="85"/>
      <c r="AJ3039" s="85"/>
      <c r="AK3039" s="85"/>
      <c r="AL3039" s="85"/>
      <c r="AM3039" s="85"/>
      <c r="AN3039" s="85"/>
      <c r="AO3039" s="85"/>
      <c r="AP3039" s="85"/>
      <c r="AQ3039" s="85"/>
      <c r="AR3039" s="85"/>
      <c r="AS3039" s="85"/>
      <c r="AT3039" s="85"/>
      <c r="AU3039" s="85"/>
      <c r="AV3039" s="85"/>
      <c r="AW3039" s="85"/>
      <c r="AX3039" s="85"/>
      <c r="AY3039" s="85"/>
    </row>
    <row r="3040" spans="1:51" s="146" customFormat="1">
      <c r="A3040" s="128"/>
      <c r="B3040" s="85"/>
      <c r="C3040" s="86"/>
      <c r="D3040" s="86"/>
      <c r="E3040" s="85"/>
      <c r="F3040" s="85"/>
      <c r="G3040" s="85"/>
      <c r="H3040" s="85"/>
      <c r="I3040" s="85"/>
      <c r="J3040" s="85"/>
      <c r="K3040" s="85"/>
      <c r="L3040" s="85"/>
      <c r="M3040" s="85"/>
      <c r="N3040" s="85"/>
      <c r="O3040" s="85"/>
      <c r="P3040" s="85"/>
      <c r="Q3040" s="85"/>
      <c r="R3040" s="85"/>
      <c r="S3040" s="85"/>
      <c r="T3040" s="85"/>
      <c r="U3040" s="85"/>
      <c r="V3040" s="85"/>
      <c r="W3040" s="85"/>
      <c r="X3040" s="85"/>
      <c r="Y3040" s="85"/>
      <c r="Z3040" s="85"/>
      <c r="AA3040" s="85"/>
      <c r="AB3040" s="85"/>
      <c r="AC3040" s="85"/>
      <c r="AD3040" s="85"/>
      <c r="AE3040" s="85"/>
      <c r="AF3040" s="85"/>
      <c r="AG3040" s="85"/>
      <c r="AH3040" s="85"/>
      <c r="AI3040" s="85"/>
      <c r="AJ3040" s="85"/>
      <c r="AK3040" s="85"/>
      <c r="AL3040" s="85"/>
      <c r="AM3040" s="85"/>
      <c r="AN3040" s="85"/>
      <c r="AO3040" s="85"/>
      <c r="AP3040" s="85"/>
      <c r="AQ3040" s="85"/>
      <c r="AR3040" s="85"/>
      <c r="AS3040" s="85"/>
      <c r="AT3040" s="85"/>
      <c r="AU3040" s="85"/>
      <c r="AV3040" s="85"/>
      <c r="AW3040" s="85"/>
      <c r="AX3040" s="85"/>
      <c r="AY3040" s="85"/>
    </row>
    <row r="3041" spans="1:51" s="146" customFormat="1">
      <c r="A3041" s="128"/>
      <c r="B3041" s="85"/>
      <c r="C3041" s="86"/>
      <c r="D3041" s="86"/>
      <c r="E3041" s="85"/>
      <c r="F3041" s="85"/>
      <c r="G3041" s="85"/>
      <c r="H3041" s="85"/>
      <c r="I3041" s="85"/>
      <c r="J3041" s="85"/>
      <c r="K3041" s="85"/>
      <c r="L3041" s="85"/>
      <c r="M3041" s="85"/>
      <c r="N3041" s="85"/>
      <c r="O3041" s="85"/>
      <c r="P3041" s="85"/>
      <c r="Q3041" s="85"/>
      <c r="R3041" s="85"/>
      <c r="S3041" s="85"/>
      <c r="T3041" s="85"/>
      <c r="U3041" s="85"/>
      <c r="V3041" s="85"/>
      <c r="W3041" s="85"/>
      <c r="X3041" s="85"/>
      <c r="Y3041" s="85"/>
      <c r="Z3041" s="85"/>
      <c r="AA3041" s="85"/>
      <c r="AB3041" s="85"/>
      <c r="AC3041" s="85"/>
      <c r="AD3041" s="85"/>
      <c r="AE3041" s="85"/>
      <c r="AF3041" s="85"/>
      <c r="AG3041" s="85"/>
      <c r="AH3041" s="85"/>
      <c r="AI3041" s="85"/>
      <c r="AJ3041" s="85"/>
      <c r="AK3041" s="85"/>
      <c r="AL3041" s="85"/>
      <c r="AM3041" s="85"/>
      <c r="AN3041" s="85"/>
      <c r="AO3041" s="85"/>
      <c r="AP3041" s="85"/>
      <c r="AQ3041" s="85"/>
      <c r="AR3041" s="85"/>
      <c r="AS3041" s="85"/>
      <c r="AT3041" s="85"/>
      <c r="AU3041" s="85"/>
      <c r="AV3041" s="85"/>
      <c r="AW3041" s="85"/>
      <c r="AX3041" s="85"/>
      <c r="AY3041" s="85"/>
    </row>
    <row r="3042" spans="1:51" s="146" customFormat="1">
      <c r="A3042" s="128"/>
      <c r="B3042" s="85"/>
      <c r="C3042" s="86"/>
      <c r="D3042" s="86"/>
      <c r="E3042" s="85"/>
      <c r="F3042" s="85"/>
      <c r="G3042" s="85"/>
      <c r="H3042" s="85"/>
      <c r="I3042" s="85"/>
      <c r="J3042" s="85"/>
      <c r="K3042" s="85"/>
      <c r="L3042" s="85"/>
      <c r="M3042" s="85"/>
      <c r="N3042" s="85"/>
      <c r="O3042" s="85"/>
      <c r="P3042" s="85"/>
      <c r="Q3042" s="85"/>
      <c r="R3042" s="85"/>
      <c r="S3042" s="85"/>
      <c r="T3042" s="85"/>
      <c r="U3042" s="85"/>
      <c r="V3042" s="85"/>
      <c r="W3042" s="85"/>
      <c r="X3042" s="85"/>
      <c r="Y3042" s="85"/>
      <c r="Z3042" s="85"/>
      <c r="AA3042" s="85"/>
      <c r="AB3042" s="85"/>
      <c r="AC3042" s="85"/>
      <c r="AD3042" s="85"/>
      <c r="AE3042" s="85"/>
      <c r="AF3042" s="85"/>
      <c r="AG3042" s="85"/>
      <c r="AH3042" s="85"/>
      <c r="AI3042" s="85"/>
      <c r="AJ3042" s="85"/>
      <c r="AK3042" s="85"/>
      <c r="AL3042" s="85"/>
      <c r="AM3042" s="85"/>
      <c r="AN3042" s="85"/>
      <c r="AO3042" s="85"/>
      <c r="AP3042" s="85"/>
      <c r="AQ3042" s="85"/>
      <c r="AR3042" s="85"/>
      <c r="AS3042" s="85"/>
      <c r="AT3042" s="85"/>
      <c r="AU3042" s="85"/>
      <c r="AV3042" s="85"/>
      <c r="AW3042" s="85"/>
      <c r="AX3042" s="85"/>
      <c r="AY3042" s="85"/>
    </row>
    <row r="3043" spans="1:51" s="146" customFormat="1">
      <c r="A3043" s="128"/>
      <c r="B3043" s="85"/>
      <c r="C3043" s="86"/>
      <c r="D3043" s="86"/>
      <c r="E3043" s="85"/>
      <c r="F3043" s="85"/>
      <c r="G3043" s="85"/>
      <c r="H3043" s="85"/>
      <c r="I3043" s="85"/>
      <c r="J3043" s="85"/>
      <c r="K3043" s="85"/>
      <c r="L3043" s="85"/>
      <c r="M3043" s="85"/>
      <c r="N3043" s="85"/>
      <c r="O3043" s="85"/>
      <c r="P3043" s="85"/>
      <c r="Q3043" s="85"/>
      <c r="R3043" s="85"/>
      <c r="S3043" s="85"/>
      <c r="T3043" s="85"/>
      <c r="U3043" s="85"/>
      <c r="V3043" s="85"/>
      <c r="W3043" s="85"/>
      <c r="X3043" s="85"/>
      <c r="Y3043" s="85"/>
      <c r="Z3043" s="85"/>
      <c r="AA3043" s="85"/>
      <c r="AB3043" s="85"/>
      <c r="AC3043" s="85"/>
      <c r="AD3043" s="85"/>
      <c r="AE3043" s="85"/>
      <c r="AF3043" s="85"/>
      <c r="AG3043" s="85"/>
      <c r="AH3043" s="85"/>
      <c r="AI3043" s="85"/>
      <c r="AJ3043" s="85"/>
      <c r="AK3043" s="85"/>
      <c r="AL3043" s="85"/>
      <c r="AM3043" s="85"/>
      <c r="AN3043" s="85"/>
      <c r="AO3043" s="85"/>
      <c r="AP3043" s="85"/>
      <c r="AQ3043" s="85"/>
      <c r="AR3043" s="85"/>
      <c r="AS3043" s="85"/>
      <c r="AT3043" s="85"/>
      <c r="AU3043" s="85"/>
      <c r="AV3043" s="85"/>
      <c r="AW3043" s="85"/>
      <c r="AX3043" s="85"/>
      <c r="AY3043" s="85"/>
    </row>
    <row r="3044" spans="1:51" s="146" customFormat="1">
      <c r="A3044" s="128"/>
      <c r="B3044" s="85"/>
      <c r="C3044" s="86"/>
      <c r="D3044" s="86"/>
      <c r="E3044" s="85"/>
      <c r="F3044" s="85"/>
      <c r="G3044" s="85"/>
      <c r="H3044" s="85"/>
      <c r="I3044" s="85"/>
      <c r="J3044" s="85"/>
      <c r="K3044" s="85"/>
      <c r="L3044" s="85"/>
      <c r="M3044" s="85"/>
      <c r="N3044" s="85"/>
      <c r="O3044" s="85"/>
      <c r="P3044" s="85"/>
      <c r="Q3044" s="85"/>
      <c r="R3044" s="85"/>
      <c r="S3044" s="85"/>
      <c r="T3044" s="85"/>
      <c r="U3044" s="85"/>
      <c r="V3044" s="85"/>
      <c r="W3044" s="85"/>
      <c r="X3044" s="85"/>
      <c r="Y3044" s="85"/>
      <c r="Z3044" s="85"/>
      <c r="AA3044" s="85"/>
      <c r="AB3044" s="85"/>
      <c r="AC3044" s="85"/>
      <c r="AD3044" s="85"/>
      <c r="AE3044" s="85"/>
      <c r="AF3044" s="85"/>
      <c r="AG3044" s="85"/>
      <c r="AH3044" s="85"/>
      <c r="AI3044" s="85"/>
      <c r="AJ3044" s="85"/>
      <c r="AK3044" s="85"/>
      <c r="AL3044" s="85"/>
      <c r="AM3044" s="85"/>
      <c r="AN3044" s="85"/>
      <c r="AO3044" s="85"/>
      <c r="AP3044" s="85"/>
      <c r="AQ3044" s="85"/>
      <c r="AR3044" s="85"/>
      <c r="AS3044" s="85"/>
      <c r="AT3044" s="85"/>
      <c r="AU3044" s="85"/>
      <c r="AV3044" s="85"/>
      <c r="AW3044" s="85"/>
      <c r="AX3044" s="85"/>
      <c r="AY3044" s="85"/>
    </row>
    <row r="3045" spans="1:51" s="146" customFormat="1">
      <c r="A3045" s="128"/>
      <c r="B3045" s="85"/>
      <c r="C3045" s="86"/>
      <c r="D3045" s="86"/>
      <c r="E3045" s="85"/>
      <c r="F3045" s="85"/>
      <c r="G3045" s="85"/>
      <c r="H3045" s="85"/>
      <c r="I3045" s="85"/>
      <c r="J3045" s="85"/>
      <c r="K3045" s="85"/>
      <c r="L3045" s="85"/>
      <c r="M3045" s="85"/>
      <c r="N3045" s="85"/>
      <c r="O3045" s="85"/>
      <c r="P3045" s="85"/>
      <c r="Q3045" s="85"/>
      <c r="R3045" s="85"/>
      <c r="S3045" s="85"/>
      <c r="T3045" s="85"/>
      <c r="U3045" s="85"/>
      <c r="V3045" s="85"/>
      <c r="W3045" s="85"/>
      <c r="X3045" s="85"/>
      <c r="Y3045" s="85"/>
      <c r="Z3045" s="85"/>
      <c r="AA3045" s="85"/>
      <c r="AB3045" s="85"/>
      <c r="AC3045" s="85"/>
      <c r="AD3045" s="85"/>
      <c r="AE3045" s="85"/>
      <c r="AF3045" s="85"/>
      <c r="AG3045" s="85"/>
      <c r="AH3045" s="85"/>
      <c r="AI3045" s="85"/>
      <c r="AJ3045" s="85"/>
      <c r="AK3045" s="85"/>
      <c r="AL3045" s="85"/>
      <c r="AM3045" s="85"/>
      <c r="AN3045" s="85"/>
      <c r="AO3045" s="85"/>
      <c r="AP3045" s="85"/>
      <c r="AQ3045" s="85"/>
      <c r="AR3045" s="85"/>
      <c r="AS3045" s="85"/>
      <c r="AT3045" s="85"/>
      <c r="AU3045" s="85"/>
      <c r="AV3045" s="85"/>
      <c r="AW3045" s="85"/>
      <c r="AX3045" s="85"/>
      <c r="AY3045" s="85"/>
    </row>
    <row r="3046" spans="1:51" s="146" customFormat="1">
      <c r="A3046" s="128"/>
      <c r="B3046" s="85"/>
      <c r="C3046" s="86"/>
      <c r="D3046" s="86"/>
      <c r="E3046" s="85"/>
      <c r="F3046" s="85"/>
      <c r="G3046" s="85"/>
      <c r="H3046" s="85"/>
      <c r="I3046" s="85"/>
      <c r="J3046" s="85"/>
      <c r="K3046" s="85"/>
      <c r="L3046" s="85"/>
      <c r="M3046" s="85"/>
      <c r="N3046" s="85"/>
      <c r="O3046" s="85"/>
      <c r="P3046" s="85"/>
      <c r="Q3046" s="85"/>
      <c r="R3046" s="85"/>
      <c r="S3046" s="85"/>
      <c r="T3046" s="85"/>
      <c r="U3046" s="85"/>
      <c r="V3046" s="85"/>
      <c r="W3046" s="85"/>
      <c r="X3046" s="85"/>
      <c r="Y3046" s="85"/>
      <c r="Z3046" s="85"/>
      <c r="AA3046" s="85"/>
      <c r="AB3046" s="85"/>
      <c r="AC3046" s="85"/>
      <c r="AD3046" s="85"/>
      <c r="AE3046" s="85"/>
      <c r="AF3046" s="85"/>
      <c r="AG3046" s="85"/>
      <c r="AH3046" s="85"/>
      <c r="AI3046" s="85"/>
      <c r="AJ3046" s="85"/>
      <c r="AK3046" s="85"/>
      <c r="AL3046" s="85"/>
      <c r="AM3046" s="85"/>
      <c r="AN3046" s="85"/>
      <c r="AO3046" s="85"/>
      <c r="AP3046" s="85"/>
      <c r="AQ3046" s="85"/>
      <c r="AR3046" s="85"/>
      <c r="AS3046" s="85"/>
      <c r="AT3046" s="85"/>
      <c r="AU3046" s="85"/>
      <c r="AV3046" s="85"/>
      <c r="AW3046" s="85"/>
      <c r="AX3046" s="85"/>
      <c r="AY3046" s="85"/>
    </row>
    <row r="3047" spans="1:51" s="146" customFormat="1">
      <c r="A3047" s="128"/>
      <c r="B3047" s="85"/>
      <c r="C3047" s="86"/>
      <c r="D3047" s="86"/>
      <c r="E3047" s="85"/>
      <c r="F3047" s="85"/>
      <c r="G3047" s="85"/>
      <c r="H3047" s="85"/>
      <c r="I3047" s="85"/>
      <c r="J3047" s="85"/>
      <c r="K3047" s="85"/>
      <c r="L3047" s="85"/>
      <c r="M3047" s="85"/>
      <c r="N3047" s="85"/>
      <c r="O3047" s="85"/>
      <c r="P3047" s="85"/>
      <c r="Q3047" s="85"/>
      <c r="R3047" s="85"/>
      <c r="S3047" s="85"/>
      <c r="T3047" s="85"/>
      <c r="U3047" s="85"/>
      <c r="V3047" s="85"/>
      <c r="W3047" s="85"/>
      <c r="X3047" s="85"/>
      <c r="Y3047" s="85"/>
      <c r="Z3047" s="85"/>
      <c r="AA3047" s="85"/>
      <c r="AB3047" s="85"/>
      <c r="AC3047" s="85"/>
      <c r="AD3047" s="85"/>
      <c r="AE3047" s="85"/>
      <c r="AF3047" s="85"/>
      <c r="AG3047" s="85"/>
      <c r="AH3047" s="85"/>
      <c r="AI3047" s="85"/>
      <c r="AJ3047" s="85"/>
      <c r="AK3047" s="85"/>
      <c r="AL3047" s="85"/>
      <c r="AM3047" s="85"/>
      <c r="AN3047" s="85"/>
      <c r="AO3047" s="85"/>
      <c r="AP3047" s="85"/>
      <c r="AQ3047" s="85"/>
      <c r="AR3047" s="85"/>
      <c r="AS3047" s="85"/>
      <c r="AT3047" s="85"/>
      <c r="AU3047" s="85"/>
      <c r="AV3047" s="85"/>
      <c r="AW3047" s="85"/>
      <c r="AX3047" s="85"/>
      <c r="AY3047" s="85"/>
    </row>
    <row r="3048" spans="1:51" s="146" customFormat="1">
      <c r="A3048" s="128"/>
      <c r="B3048" s="85"/>
      <c r="C3048" s="86"/>
      <c r="D3048" s="86"/>
      <c r="E3048" s="85"/>
      <c r="F3048" s="85"/>
      <c r="G3048" s="85"/>
      <c r="H3048" s="85"/>
      <c r="I3048" s="85"/>
      <c r="J3048" s="85"/>
      <c r="K3048" s="85"/>
      <c r="L3048" s="85"/>
      <c r="M3048" s="85"/>
      <c r="N3048" s="85"/>
      <c r="O3048" s="85"/>
      <c r="P3048" s="85"/>
      <c r="Q3048" s="85"/>
      <c r="R3048" s="85"/>
      <c r="S3048" s="85"/>
      <c r="T3048" s="85"/>
      <c r="U3048" s="85"/>
      <c r="V3048" s="85"/>
      <c r="W3048" s="85"/>
      <c r="X3048" s="85"/>
      <c r="Y3048" s="85"/>
      <c r="Z3048" s="85"/>
      <c r="AA3048" s="85"/>
      <c r="AB3048" s="85"/>
      <c r="AC3048" s="85"/>
      <c r="AD3048" s="85"/>
      <c r="AE3048" s="85"/>
      <c r="AF3048" s="85"/>
      <c r="AG3048" s="85"/>
      <c r="AH3048" s="85"/>
      <c r="AI3048" s="85"/>
      <c r="AJ3048" s="85"/>
      <c r="AK3048" s="85"/>
      <c r="AL3048" s="85"/>
      <c r="AM3048" s="85"/>
      <c r="AN3048" s="85"/>
      <c r="AO3048" s="85"/>
      <c r="AP3048" s="85"/>
      <c r="AQ3048" s="85"/>
      <c r="AR3048" s="85"/>
      <c r="AS3048" s="85"/>
      <c r="AT3048" s="85"/>
      <c r="AU3048" s="85"/>
      <c r="AV3048" s="85"/>
      <c r="AW3048" s="85"/>
      <c r="AX3048" s="85"/>
      <c r="AY3048" s="85"/>
    </row>
    <row r="3049" spans="1:51" s="146" customFormat="1">
      <c r="A3049" s="128"/>
      <c r="B3049" s="85"/>
      <c r="C3049" s="86"/>
      <c r="D3049" s="86"/>
      <c r="E3049" s="85"/>
      <c r="F3049" s="85"/>
      <c r="G3049" s="85"/>
      <c r="H3049" s="85"/>
      <c r="I3049" s="85"/>
      <c r="J3049" s="85"/>
      <c r="K3049" s="85"/>
      <c r="L3049" s="85"/>
      <c r="M3049" s="85"/>
      <c r="N3049" s="85"/>
      <c r="O3049" s="85"/>
      <c r="P3049" s="85"/>
      <c r="Q3049" s="85"/>
      <c r="R3049" s="85"/>
      <c r="S3049" s="85"/>
      <c r="T3049" s="85"/>
      <c r="U3049" s="85"/>
      <c r="V3049" s="85"/>
      <c r="W3049" s="85"/>
      <c r="X3049" s="85"/>
      <c r="Y3049" s="85"/>
      <c r="Z3049" s="85"/>
      <c r="AA3049" s="85"/>
      <c r="AB3049" s="85"/>
      <c r="AC3049" s="85"/>
      <c r="AD3049" s="85"/>
      <c r="AE3049" s="85"/>
      <c r="AF3049" s="85"/>
      <c r="AG3049" s="85"/>
      <c r="AH3049" s="85"/>
      <c r="AI3049" s="85"/>
      <c r="AJ3049" s="85"/>
      <c r="AK3049" s="85"/>
      <c r="AL3049" s="85"/>
      <c r="AM3049" s="85"/>
      <c r="AN3049" s="85"/>
      <c r="AO3049" s="85"/>
      <c r="AP3049" s="85"/>
      <c r="AQ3049" s="85"/>
      <c r="AR3049" s="85"/>
      <c r="AS3049" s="85"/>
      <c r="AT3049" s="85"/>
      <c r="AU3049" s="85"/>
      <c r="AV3049" s="85"/>
      <c r="AW3049" s="85"/>
      <c r="AX3049" s="85"/>
      <c r="AY3049" s="85"/>
    </row>
    <row r="3050" spans="1:51" s="146" customFormat="1">
      <c r="A3050" s="128"/>
      <c r="B3050" s="85"/>
      <c r="C3050" s="86"/>
      <c r="D3050" s="86"/>
      <c r="E3050" s="85"/>
      <c r="F3050" s="85"/>
      <c r="G3050" s="85"/>
      <c r="H3050" s="85"/>
      <c r="I3050" s="85"/>
      <c r="J3050" s="85"/>
      <c r="K3050" s="85"/>
      <c r="L3050" s="85"/>
      <c r="M3050" s="85"/>
      <c r="N3050" s="85"/>
      <c r="O3050" s="85"/>
      <c r="P3050" s="85"/>
      <c r="Q3050" s="85"/>
      <c r="R3050" s="85"/>
      <c r="S3050" s="85"/>
      <c r="T3050" s="85"/>
      <c r="U3050" s="85"/>
      <c r="V3050" s="85"/>
      <c r="W3050" s="85"/>
      <c r="X3050" s="85"/>
      <c r="Y3050" s="85"/>
      <c r="Z3050" s="85"/>
      <c r="AA3050" s="85"/>
      <c r="AB3050" s="85"/>
      <c r="AC3050" s="85"/>
      <c r="AD3050" s="85"/>
      <c r="AE3050" s="85"/>
      <c r="AF3050" s="85"/>
      <c r="AG3050" s="85"/>
      <c r="AH3050" s="85"/>
      <c r="AI3050" s="85"/>
      <c r="AJ3050" s="85"/>
      <c r="AK3050" s="85"/>
      <c r="AL3050" s="85"/>
      <c r="AM3050" s="85"/>
      <c r="AN3050" s="85"/>
      <c r="AO3050" s="85"/>
      <c r="AP3050" s="85"/>
      <c r="AQ3050" s="85"/>
      <c r="AR3050" s="85"/>
      <c r="AS3050" s="85"/>
      <c r="AT3050" s="85"/>
      <c r="AU3050" s="85"/>
      <c r="AV3050" s="85"/>
      <c r="AW3050" s="85"/>
      <c r="AX3050" s="85"/>
      <c r="AY3050" s="85"/>
    </row>
    <row r="3051" spans="1:51" s="146" customFormat="1">
      <c r="A3051" s="128"/>
      <c r="B3051" s="85"/>
      <c r="C3051" s="86"/>
      <c r="D3051" s="86"/>
      <c r="E3051" s="85"/>
      <c r="F3051" s="85"/>
      <c r="G3051" s="85"/>
      <c r="H3051" s="85"/>
      <c r="I3051" s="85"/>
      <c r="J3051" s="85"/>
      <c r="K3051" s="85"/>
      <c r="L3051" s="85"/>
      <c r="M3051" s="85"/>
      <c r="N3051" s="85"/>
      <c r="O3051" s="85"/>
      <c r="P3051" s="85"/>
      <c r="Q3051" s="85"/>
      <c r="R3051" s="85"/>
      <c r="S3051" s="85"/>
      <c r="T3051" s="85"/>
      <c r="U3051" s="85"/>
      <c r="V3051" s="85"/>
      <c r="W3051" s="85"/>
      <c r="X3051" s="85"/>
      <c r="Y3051" s="85"/>
      <c r="Z3051" s="85"/>
      <c r="AA3051" s="85"/>
      <c r="AB3051" s="85"/>
      <c r="AC3051" s="85"/>
      <c r="AD3051" s="85"/>
      <c r="AE3051" s="85"/>
      <c r="AF3051" s="85"/>
      <c r="AG3051" s="85"/>
      <c r="AH3051" s="85"/>
      <c r="AI3051" s="85"/>
      <c r="AJ3051" s="85"/>
      <c r="AK3051" s="85"/>
      <c r="AL3051" s="85"/>
      <c r="AM3051" s="85"/>
      <c r="AN3051" s="85"/>
      <c r="AO3051" s="85"/>
      <c r="AP3051" s="85"/>
      <c r="AQ3051" s="85"/>
      <c r="AR3051" s="85"/>
      <c r="AS3051" s="85"/>
      <c r="AT3051" s="85"/>
      <c r="AU3051" s="85"/>
      <c r="AV3051" s="85"/>
      <c r="AW3051" s="85"/>
      <c r="AX3051" s="85"/>
      <c r="AY3051" s="85"/>
    </row>
    <row r="3052" spans="1:51" s="146" customFormat="1">
      <c r="A3052" s="128"/>
      <c r="B3052" s="85"/>
      <c r="C3052" s="86"/>
      <c r="D3052" s="86"/>
      <c r="E3052" s="85"/>
      <c r="F3052" s="85"/>
      <c r="G3052" s="85"/>
      <c r="H3052" s="85"/>
      <c r="I3052" s="85"/>
      <c r="J3052" s="85"/>
      <c r="K3052" s="85"/>
      <c r="L3052" s="85"/>
      <c r="M3052" s="85"/>
      <c r="N3052" s="85"/>
      <c r="O3052" s="85"/>
      <c r="P3052" s="85"/>
      <c r="Q3052" s="85"/>
      <c r="R3052" s="85"/>
      <c r="S3052" s="85"/>
      <c r="T3052" s="85"/>
      <c r="U3052" s="85"/>
      <c r="V3052" s="85"/>
      <c r="W3052" s="85"/>
      <c r="X3052" s="85"/>
      <c r="Y3052" s="85"/>
      <c r="Z3052" s="85"/>
      <c r="AA3052" s="85"/>
      <c r="AB3052" s="85"/>
      <c r="AC3052" s="85"/>
      <c r="AD3052" s="85"/>
      <c r="AE3052" s="85"/>
      <c r="AF3052" s="85"/>
      <c r="AG3052" s="85"/>
      <c r="AH3052" s="85"/>
      <c r="AI3052" s="85"/>
      <c r="AJ3052" s="85"/>
      <c r="AK3052" s="85"/>
      <c r="AL3052" s="85"/>
      <c r="AM3052" s="85"/>
      <c r="AN3052" s="85"/>
      <c r="AO3052" s="85"/>
      <c r="AP3052" s="85"/>
      <c r="AQ3052" s="85"/>
      <c r="AR3052" s="85"/>
      <c r="AS3052" s="85"/>
      <c r="AT3052" s="85"/>
      <c r="AU3052" s="85"/>
      <c r="AV3052" s="85"/>
      <c r="AW3052" s="85"/>
      <c r="AX3052" s="85"/>
      <c r="AY3052" s="85"/>
    </row>
    <row r="3053" spans="1:51" s="146" customFormat="1">
      <c r="A3053" s="128"/>
      <c r="B3053" s="85"/>
      <c r="C3053" s="86"/>
      <c r="D3053" s="86"/>
      <c r="E3053" s="85"/>
      <c r="F3053" s="85"/>
      <c r="G3053" s="85"/>
      <c r="H3053" s="85"/>
      <c r="I3053" s="85"/>
      <c r="J3053" s="85"/>
      <c r="K3053" s="85"/>
      <c r="L3053" s="85"/>
      <c r="M3053" s="85"/>
      <c r="N3053" s="85"/>
      <c r="O3053" s="85"/>
      <c r="P3053" s="85"/>
      <c r="Q3053" s="85"/>
      <c r="R3053" s="85"/>
      <c r="S3053" s="85"/>
      <c r="T3053" s="85"/>
      <c r="U3053" s="85"/>
      <c r="V3053" s="85"/>
      <c r="W3053" s="85"/>
      <c r="X3053" s="85"/>
      <c r="Y3053" s="85"/>
      <c r="Z3053" s="85"/>
      <c r="AA3053" s="85"/>
      <c r="AB3053" s="85"/>
      <c r="AC3053" s="85"/>
      <c r="AD3053" s="85"/>
      <c r="AE3053" s="85"/>
      <c r="AF3053" s="85"/>
      <c r="AG3053" s="85"/>
      <c r="AH3053" s="85"/>
      <c r="AI3053" s="85"/>
      <c r="AJ3053" s="85"/>
      <c r="AK3053" s="85"/>
      <c r="AL3053" s="85"/>
      <c r="AM3053" s="85"/>
      <c r="AN3053" s="85"/>
      <c r="AO3053" s="85"/>
      <c r="AP3053" s="85"/>
      <c r="AQ3053" s="85"/>
      <c r="AR3053" s="85"/>
      <c r="AS3053" s="85"/>
      <c r="AT3053" s="85"/>
      <c r="AU3053" s="85"/>
      <c r="AV3053" s="85"/>
      <c r="AW3053" s="85"/>
      <c r="AX3053" s="85"/>
      <c r="AY3053" s="85"/>
    </row>
    <row r="3054" spans="1:51" s="146" customFormat="1">
      <c r="A3054" s="128"/>
      <c r="B3054" s="85"/>
      <c r="C3054" s="86"/>
      <c r="D3054" s="86"/>
      <c r="E3054" s="85"/>
      <c r="F3054" s="85"/>
      <c r="G3054" s="85"/>
      <c r="H3054" s="85"/>
      <c r="I3054" s="85"/>
      <c r="J3054" s="85"/>
      <c r="K3054" s="85"/>
      <c r="L3054" s="85"/>
      <c r="M3054" s="85"/>
      <c r="N3054" s="85"/>
      <c r="O3054" s="85"/>
      <c r="P3054" s="85"/>
      <c r="Q3054" s="85"/>
      <c r="R3054" s="85"/>
      <c r="S3054" s="85"/>
      <c r="T3054" s="85"/>
      <c r="U3054" s="85"/>
      <c r="V3054" s="85"/>
      <c r="W3054" s="85"/>
      <c r="X3054" s="85"/>
      <c r="Y3054" s="85"/>
      <c r="Z3054" s="85"/>
      <c r="AA3054" s="85"/>
      <c r="AB3054" s="85"/>
      <c r="AC3054" s="85"/>
      <c r="AD3054" s="85"/>
      <c r="AE3054" s="85"/>
      <c r="AF3054" s="85"/>
      <c r="AG3054" s="85"/>
      <c r="AH3054" s="85"/>
      <c r="AI3054" s="85"/>
      <c r="AJ3054" s="85"/>
      <c r="AK3054" s="85"/>
      <c r="AL3054" s="85"/>
      <c r="AM3054" s="85"/>
      <c r="AN3054" s="85"/>
      <c r="AO3054" s="85"/>
      <c r="AP3054" s="85"/>
      <c r="AQ3054" s="85"/>
      <c r="AR3054" s="85"/>
      <c r="AS3054" s="85"/>
      <c r="AT3054" s="85"/>
      <c r="AU3054" s="85"/>
      <c r="AV3054" s="85"/>
      <c r="AW3054" s="85"/>
      <c r="AX3054" s="85"/>
      <c r="AY3054" s="85"/>
    </row>
    <row r="3055" spans="1:51" s="146" customFormat="1">
      <c r="A3055" s="128"/>
      <c r="B3055" s="85"/>
      <c r="C3055" s="86"/>
      <c r="D3055" s="86"/>
      <c r="E3055" s="85"/>
      <c r="F3055" s="85"/>
      <c r="G3055" s="85"/>
      <c r="H3055" s="85"/>
      <c r="I3055" s="85"/>
      <c r="J3055" s="85"/>
      <c r="K3055" s="85"/>
      <c r="L3055" s="85"/>
      <c r="M3055" s="85"/>
      <c r="N3055" s="85"/>
      <c r="O3055" s="85"/>
      <c r="P3055" s="85"/>
      <c r="Q3055" s="85"/>
      <c r="R3055" s="85"/>
      <c r="S3055" s="85"/>
      <c r="T3055" s="85"/>
      <c r="U3055" s="85"/>
      <c r="V3055" s="85"/>
      <c r="W3055" s="85"/>
      <c r="X3055" s="85"/>
      <c r="Y3055" s="85"/>
      <c r="Z3055" s="85"/>
      <c r="AA3055" s="85"/>
      <c r="AB3055" s="85"/>
      <c r="AC3055" s="85"/>
      <c r="AD3055" s="85"/>
      <c r="AE3055" s="85"/>
      <c r="AF3055" s="85"/>
      <c r="AG3055" s="85"/>
      <c r="AH3055" s="85"/>
      <c r="AI3055" s="85"/>
      <c r="AJ3055" s="85"/>
      <c r="AK3055" s="85"/>
      <c r="AL3055" s="85"/>
      <c r="AM3055" s="85"/>
      <c r="AN3055" s="85"/>
      <c r="AO3055" s="85"/>
      <c r="AP3055" s="85"/>
      <c r="AQ3055" s="85"/>
      <c r="AR3055" s="85"/>
      <c r="AS3055" s="85"/>
      <c r="AT3055" s="85"/>
      <c r="AU3055" s="85"/>
      <c r="AV3055" s="85"/>
      <c r="AW3055" s="85"/>
      <c r="AX3055" s="85"/>
      <c r="AY3055" s="85"/>
    </row>
    <row r="3056" spans="1:51" s="146" customFormat="1">
      <c r="A3056" s="128"/>
      <c r="B3056" s="85"/>
      <c r="C3056" s="86"/>
      <c r="D3056" s="86"/>
      <c r="E3056" s="85"/>
      <c r="F3056" s="85"/>
      <c r="G3056" s="85"/>
      <c r="H3056" s="85"/>
      <c r="I3056" s="85"/>
      <c r="J3056" s="85"/>
      <c r="K3056" s="85"/>
      <c r="L3056" s="85"/>
      <c r="M3056" s="85"/>
      <c r="N3056" s="85"/>
      <c r="O3056" s="85"/>
      <c r="P3056" s="85"/>
      <c r="Q3056" s="85"/>
      <c r="R3056" s="85"/>
      <c r="S3056" s="85"/>
      <c r="T3056" s="85"/>
      <c r="U3056" s="85"/>
      <c r="V3056" s="85"/>
      <c r="W3056" s="85"/>
      <c r="X3056" s="85"/>
      <c r="Y3056" s="85"/>
      <c r="Z3056" s="85"/>
      <c r="AA3056" s="85"/>
      <c r="AB3056" s="85"/>
      <c r="AC3056" s="85"/>
      <c r="AD3056" s="85"/>
      <c r="AE3056" s="85"/>
      <c r="AF3056" s="85"/>
      <c r="AG3056" s="85"/>
      <c r="AH3056" s="85"/>
      <c r="AI3056" s="85"/>
      <c r="AJ3056" s="85"/>
      <c r="AK3056" s="85"/>
      <c r="AL3056" s="85"/>
      <c r="AM3056" s="85"/>
      <c r="AN3056" s="85"/>
      <c r="AO3056" s="85"/>
      <c r="AP3056" s="85"/>
      <c r="AQ3056" s="85"/>
      <c r="AR3056" s="85"/>
      <c r="AS3056" s="85"/>
      <c r="AT3056" s="85"/>
      <c r="AU3056" s="85"/>
      <c r="AV3056" s="85"/>
      <c r="AW3056" s="85"/>
      <c r="AX3056" s="85"/>
      <c r="AY3056" s="85"/>
    </row>
    <row r="3057" spans="1:51" s="146" customFormat="1">
      <c r="A3057" s="128"/>
      <c r="B3057" s="85"/>
      <c r="C3057" s="86"/>
      <c r="D3057" s="86"/>
      <c r="E3057" s="85"/>
      <c r="F3057" s="85"/>
      <c r="G3057" s="85"/>
      <c r="H3057" s="85"/>
      <c r="I3057" s="85"/>
      <c r="J3057" s="85"/>
      <c r="K3057" s="85"/>
      <c r="L3057" s="85"/>
      <c r="M3057" s="85"/>
      <c r="N3057" s="85"/>
      <c r="O3057" s="85"/>
      <c r="P3057" s="85"/>
      <c r="Q3057" s="85"/>
      <c r="R3057" s="85"/>
      <c r="S3057" s="85"/>
      <c r="T3057" s="85"/>
      <c r="U3057" s="85"/>
      <c r="V3057" s="85"/>
      <c r="W3057" s="85"/>
      <c r="X3057" s="85"/>
      <c r="Y3057" s="85"/>
      <c r="Z3057" s="85"/>
      <c r="AA3057" s="85"/>
      <c r="AB3057" s="85"/>
      <c r="AC3057" s="85"/>
      <c r="AD3057" s="85"/>
      <c r="AE3057" s="85"/>
      <c r="AF3057" s="85"/>
      <c r="AG3057" s="85"/>
      <c r="AH3057" s="85"/>
      <c r="AI3057" s="85"/>
      <c r="AJ3057" s="85"/>
      <c r="AK3057" s="85"/>
      <c r="AL3057" s="85"/>
      <c r="AM3057" s="85"/>
      <c r="AN3057" s="85"/>
      <c r="AO3057" s="85"/>
      <c r="AP3057" s="85"/>
      <c r="AQ3057" s="85"/>
      <c r="AR3057" s="85"/>
      <c r="AS3057" s="85"/>
      <c r="AT3057" s="85"/>
      <c r="AU3057" s="85"/>
      <c r="AV3057" s="85"/>
      <c r="AW3057" s="85"/>
      <c r="AX3057" s="85"/>
      <c r="AY3057" s="85"/>
    </row>
    <row r="3058" spans="1:51" s="146" customFormat="1">
      <c r="A3058" s="128"/>
      <c r="B3058" s="85"/>
      <c r="C3058" s="86"/>
      <c r="D3058" s="86"/>
      <c r="E3058" s="85"/>
      <c r="F3058" s="85"/>
      <c r="G3058" s="85"/>
      <c r="H3058" s="85"/>
      <c r="I3058" s="85"/>
      <c r="J3058" s="85"/>
      <c r="K3058" s="85"/>
      <c r="L3058" s="85"/>
      <c r="M3058" s="85"/>
      <c r="N3058" s="85"/>
      <c r="O3058" s="85"/>
      <c r="P3058" s="85"/>
      <c r="Q3058" s="85"/>
      <c r="R3058" s="85"/>
      <c r="S3058" s="85"/>
      <c r="T3058" s="85"/>
      <c r="U3058" s="85"/>
      <c r="V3058" s="85"/>
      <c r="W3058" s="85"/>
      <c r="X3058" s="85"/>
      <c r="Y3058" s="85"/>
      <c r="Z3058" s="85"/>
      <c r="AA3058" s="85"/>
      <c r="AB3058" s="85"/>
      <c r="AC3058" s="85"/>
      <c r="AD3058" s="85"/>
      <c r="AE3058" s="85"/>
      <c r="AF3058" s="85"/>
      <c r="AG3058" s="85"/>
      <c r="AH3058" s="85"/>
      <c r="AI3058" s="85"/>
      <c r="AJ3058" s="85"/>
      <c r="AK3058" s="85"/>
      <c r="AL3058" s="85"/>
      <c r="AM3058" s="85"/>
      <c r="AN3058" s="85"/>
      <c r="AO3058" s="85"/>
      <c r="AP3058" s="85"/>
      <c r="AQ3058" s="85"/>
      <c r="AR3058" s="85"/>
      <c r="AS3058" s="85"/>
      <c r="AT3058" s="85"/>
      <c r="AU3058" s="85"/>
      <c r="AV3058" s="85"/>
      <c r="AW3058" s="85"/>
      <c r="AX3058" s="85"/>
      <c r="AY3058" s="85"/>
    </row>
    <row r="3059" spans="1:51" s="146" customFormat="1">
      <c r="A3059" s="128"/>
      <c r="B3059" s="85"/>
      <c r="C3059" s="86"/>
      <c r="D3059" s="86"/>
      <c r="E3059" s="85"/>
      <c r="F3059" s="85"/>
      <c r="G3059" s="85"/>
      <c r="H3059" s="85"/>
      <c r="I3059" s="85"/>
      <c r="J3059" s="85"/>
      <c r="K3059" s="85"/>
      <c r="L3059" s="85"/>
      <c r="M3059" s="85"/>
      <c r="N3059" s="85"/>
      <c r="O3059" s="85"/>
      <c r="P3059" s="85"/>
      <c r="Q3059" s="85"/>
      <c r="R3059" s="85"/>
      <c r="S3059" s="85"/>
      <c r="T3059" s="85"/>
      <c r="U3059" s="85"/>
      <c r="V3059" s="85"/>
      <c r="W3059" s="85"/>
      <c r="X3059" s="85"/>
      <c r="Y3059" s="85"/>
      <c r="Z3059" s="85"/>
      <c r="AA3059" s="85"/>
      <c r="AB3059" s="85"/>
      <c r="AC3059" s="85"/>
      <c r="AD3059" s="85"/>
      <c r="AE3059" s="85"/>
      <c r="AF3059" s="85"/>
      <c r="AG3059" s="85"/>
      <c r="AH3059" s="85"/>
      <c r="AI3059" s="85"/>
      <c r="AJ3059" s="85"/>
      <c r="AK3059" s="85"/>
      <c r="AL3059" s="85"/>
      <c r="AM3059" s="85"/>
      <c r="AN3059" s="85"/>
      <c r="AO3059" s="85"/>
      <c r="AP3059" s="85"/>
      <c r="AQ3059" s="85"/>
      <c r="AR3059" s="85"/>
      <c r="AS3059" s="85"/>
      <c r="AT3059" s="85"/>
      <c r="AU3059" s="85"/>
      <c r="AV3059" s="85"/>
      <c r="AW3059" s="85"/>
      <c r="AX3059" s="85"/>
      <c r="AY3059" s="85"/>
    </row>
    <row r="3060" spans="1:51" s="146" customFormat="1">
      <c r="A3060" s="128"/>
      <c r="B3060" s="85"/>
      <c r="C3060" s="86"/>
      <c r="D3060" s="86"/>
      <c r="E3060" s="85"/>
      <c r="F3060" s="85"/>
      <c r="G3060" s="85"/>
      <c r="H3060" s="85"/>
      <c r="I3060" s="85"/>
      <c r="J3060" s="85"/>
      <c r="K3060" s="85"/>
      <c r="L3060" s="85"/>
      <c r="M3060" s="85"/>
      <c r="N3060" s="85"/>
      <c r="O3060" s="85"/>
      <c r="P3060" s="85"/>
      <c r="Q3060" s="85"/>
      <c r="R3060" s="85"/>
      <c r="S3060" s="85"/>
      <c r="T3060" s="85"/>
      <c r="U3060" s="85"/>
      <c r="V3060" s="85"/>
      <c r="W3060" s="85"/>
      <c r="X3060" s="85"/>
      <c r="Y3060" s="85"/>
      <c r="Z3060" s="85"/>
      <c r="AA3060" s="85"/>
      <c r="AB3060" s="85"/>
      <c r="AC3060" s="85"/>
      <c r="AD3060" s="85"/>
      <c r="AE3060" s="85"/>
      <c r="AF3060" s="85"/>
      <c r="AG3060" s="85"/>
      <c r="AH3060" s="85"/>
      <c r="AI3060" s="85"/>
      <c r="AJ3060" s="85"/>
      <c r="AK3060" s="85"/>
      <c r="AL3060" s="85"/>
      <c r="AM3060" s="85"/>
      <c r="AN3060" s="85"/>
      <c r="AO3060" s="85"/>
      <c r="AP3060" s="85"/>
      <c r="AQ3060" s="85"/>
      <c r="AR3060" s="85"/>
      <c r="AS3060" s="85"/>
      <c r="AT3060" s="85"/>
      <c r="AU3060" s="85"/>
      <c r="AV3060" s="85"/>
      <c r="AW3060" s="85"/>
      <c r="AX3060" s="85"/>
      <c r="AY3060" s="85"/>
    </row>
    <row r="3061" spans="1:51" s="146" customFormat="1">
      <c r="A3061" s="128"/>
      <c r="B3061" s="85"/>
      <c r="C3061" s="86"/>
      <c r="D3061" s="86"/>
      <c r="E3061" s="85"/>
      <c r="F3061" s="85"/>
      <c r="G3061" s="85"/>
      <c r="H3061" s="85"/>
      <c r="I3061" s="85"/>
      <c r="J3061" s="85"/>
      <c r="K3061" s="85"/>
      <c r="L3061" s="85"/>
      <c r="M3061" s="85"/>
      <c r="N3061" s="85"/>
      <c r="O3061" s="85"/>
      <c r="P3061" s="85"/>
      <c r="Q3061" s="85"/>
      <c r="R3061" s="85"/>
      <c r="S3061" s="85"/>
      <c r="T3061" s="85"/>
      <c r="U3061" s="85"/>
      <c r="V3061" s="85"/>
      <c r="W3061" s="85"/>
      <c r="X3061" s="85"/>
      <c r="Y3061" s="85"/>
      <c r="Z3061" s="85"/>
      <c r="AA3061" s="85"/>
      <c r="AB3061" s="85"/>
      <c r="AC3061" s="85"/>
      <c r="AD3061" s="85"/>
      <c r="AE3061" s="85"/>
      <c r="AF3061" s="85"/>
      <c r="AG3061" s="85"/>
      <c r="AH3061" s="85"/>
      <c r="AI3061" s="85"/>
      <c r="AJ3061" s="85"/>
      <c r="AK3061" s="85"/>
      <c r="AL3061" s="85"/>
      <c r="AM3061" s="85"/>
      <c r="AN3061" s="85"/>
      <c r="AO3061" s="85"/>
      <c r="AP3061" s="85"/>
      <c r="AQ3061" s="85"/>
      <c r="AR3061" s="85"/>
      <c r="AS3061" s="85"/>
      <c r="AT3061" s="85"/>
      <c r="AU3061" s="85"/>
      <c r="AV3061" s="85"/>
      <c r="AW3061" s="85"/>
      <c r="AX3061" s="85"/>
      <c r="AY3061" s="85"/>
    </row>
    <row r="3062" spans="1:51" s="146" customFormat="1">
      <c r="A3062" s="128"/>
      <c r="B3062" s="85"/>
      <c r="C3062" s="86"/>
      <c r="D3062" s="86"/>
      <c r="E3062" s="85"/>
      <c r="F3062" s="85"/>
      <c r="G3062" s="85"/>
      <c r="H3062" s="85"/>
      <c r="I3062" s="85"/>
      <c r="J3062" s="85"/>
      <c r="K3062" s="85"/>
      <c r="L3062" s="85"/>
      <c r="M3062" s="85"/>
      <c r="N3062" s="85"/>
      <c r="O3062" s="85"/>
      <c r="P3062" s="85"/>
      <c r="Q3062" s="85"/>
      <c r="R3062" s="85"/>
      <c r="S3062" s="85"/>
      <c r="T3062" s="85"/>
      <c r="U3062" s="85"/>
      <c r="V3062" s="85"/>
      <c r="W3062" s="85"/>
      <c r="X3062" s="85"/>
      <c r="Y3062" s="85"/>
      <c r="Z3062" s="85"/>
      <c r="AA3062" s="85"/>
      <c r="AB3062" s="85"/>
      <c r="AC3062" s="85"/>
      <c r="AD3062" s="85"/>
      <c r="AE3062" s="85"/>
      <c r="AF3062" s="85"/>
      <c r="AG3062" s="85"/>
      <c r="AH3062" s="85"/>
      <c r="AI3062" s="85"/>
      <c r="AJ3062" s="85"/>
      <c r="AK3062" s="85"/>
      <c r="AL3062" s="85"/>
      <c r="AM3062" s="85"/>
      <c r="AN3062" s="85"/>
      <c r="AO3062" s="85"/>
      <c r="AP3062" s="85"/>
      <c r="AQ3062" s="85"/>
      <c r="AR3062" s="85"/>
      <c r="AS3062" s="85"/>
      <c r="AT3062" s="85"/>
      <c r="AU3062" s="85"/>
      <c r="AV3062" s="85"/>
      <c r="AW3062" s="85"/>
      <c r="AX3062" s="85"/>
      <c r="AY3062" s="85"/>
    </row>
    <row r="3063" spans="1:51" s="146" customFormat="1">
      <c r="A3063" s="128"/>
      <c r="B3063" s="85"/>
      <c r="C3063" s="86"/>
      <c r="D3063" s="86"/>
      <c r="E3063" s="85"/>
      <c r="F3063" s="85"/>
      <c r="G3063" s="85"/>
      <c r="H3063" s="85"/>
      <c r="I3063" s="85"/>
      <c r="J3063" s="85"/>
      <c r="K3063" s="85"/>
      <c r="L3063" s="85"/>
      <c r="M3063" s="85"/>
      <c r="N3063" s="85"/>
      <c r="O3063" s="85"/>
      <c r="P3063" s="85"/>
      <c r="Q3063" s="85"/>
      <c r="R3063" s="85"/>
      <c r="S3063" s="85"/>
      <c r="T3063" s="85"/>
      <c r="U3063" s="85"/>
      <c r="V3063" s="85"/>
      <c r="W3063" s="85"/>
      <c r="X3063" s="85"/>
      <c r="Y3063" s="85"/>
      <c r="Z3063" s="85"/>
      <c r="AA3063" s="85"/>
      <c r="AB3063" s="85"/>
      <c r="AC3063" s="85"/>
      <c r="AD3063" s="85"/>
      <c r="AE3063" s="85"/>
      <c r="AF3063" s="85"/>
      <c r="AG3063" s="85"/>
      <c r="AH3063" s="85"/>
      <c r="AI3063" s="85"/>
      <c r="AJ3063" s="85"/>
      <c r="AK3063" s="85"/>
      <c r="AL3063" s="85"/>
      <c r="AM3063" s="85"/>
      <c r="AN3063" s="85"/>
      <c r="AO3063" s="85"/>
      <c r="AP3063" s="85"/>
      <c r="AQ3063" s="85"/>
      <c r="AR3063" s="85"/>
      <c r="AS3063" s="85"/>
      <c r="AT3063" s="85"/>
      <c r="AU3063" s="85"/>
      <c r="AV3063" s="85"/>
      <c r="AW3063" s="85"/>
      <c r="AX3063" s="85"/>
      <c r="AY3063" s="85"/>
    </row>
  </sheetData>
  <sheetProtection selectLockedCells="1"/>
  <mergeCells count="26">
    <mergeCell ref="A40:D40"/>
    <mergeCell ref="A43:C43"/>
    <mergeCell ref="B29:D29"/>
    <mergeCell ref="B31:D31"/>
    <mergeCell ref="A32:B33"/>
    <mergeCell ref="C32:D32"/>
    <mergeCell ref="A37:D37"/>
    <mergeCell ref="A38:D38"/>
    <mergeCell ref="A39:D39"/>
    <mergeCell ref="A16:A19"/>
    <mergeCell ref="B16:B19"/>
    <mergeCell ref="B11:C11"/>
    <mergeCell ref="A7:A8"/>
    <mergeCell ref="B7:C8"/>
    <mergeCell ref="E22:E28"/>
    <mergeCell ref="E16:E19"/>
    <mergeCell ref="D7:D8"/>
    <mergeCell ref="B9:C9"/>
    <mergeCell ref="B10:C10"/>
    <mergeCell ref="B23:B28"/>
    <mergeCell ref="B20:C20"/>
    <mergeCell ref="B12:C12"/>
    <mergeCell ref="B13:C13"/>
    <mergeCell ref="B14:C14"/>
    <mergeCell ref="B15:C15"/>
    <mergeCell ref="E7:E8"/>
  </mergeCells>
  <pageMargins left="0.70866141732283472" right="0.11811023622047245" top="0.31496062992125984" bottom="0.27559055118110237"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Popis imovine za allr</vt:lpstr>
      <vt:lpstr>potres- popis 10.1</vt:lpstr>
      <vt:lpstr>All Risk</vt:lpstr>
      <vt:lpstr>'All Risk'!Podrucje_ispisa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 Smontara</dc:creator>
  <cp:lastModifiedBy>Lana Melnjak</cp:lastModifiedBy>
  <cp:lastPrinted>2024-03-22T07:12:41Z</cp:lastPrinted>
  <dcterms:created xsi:type="dcterms:W3CDTF">2017-03-15T07:46:30Z</dcterms:created>
  <dcterms:modified xsi:type="dcterms:W3CDTF">2025-05-23T12:44:34Z</dcterms:modified>
</cp:coreProperties>
</file>