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fs1\homefolder$\zfercak\PLAN\PLAN 2024, procjena 2025-26\"/>
    </mc:Choice>
  </mc:AlternateContent>
  <xr:revisionPtr revIDLastSave="0" documentId="8_{A9AE018E-45C1-49BD-8DD8-EC7660CEDC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2" r:id="rId1"/>
    <sheet name="Račun prihoda i rashoda-ekonoms" sheetId="4" r:id="rId2"/>
    <sheet name="Račun prihoda i rashoda-izvori " sheetId="5" r:id="rId3"/>
    <sheet name="Račun rashoda-funkcija" sheetId="7" r:id="rId4"/>
    <sheet name="Račun financiranja-ekonomska" sheetId="8" r:id="rId5"/>
    <sheet name="Račun financiranja-izvori" sheetId="9" r:id="rId6"/>
    <sheet name="posebni dio" sheetId="6" r:id="rId7"/>
  </sheets>
  <calcPr calcId="181029"/>
</workbook>
</file>

<file path=xl/calcChain.xml><?xml version="1.0" encoding="utf-8"?>
<calcChain xmlns="http://schemas.openxmlformats.org/spreadsheetml/2006/main">
  <c r="B14" i="5" l="1"/>
  <c r="B7" i="7"/>
  <c r="B13" i="8"/>
  <c r="C13" i="8"/>
  <c r="F11" i="9"/>
  <c r="E11" i="9"/>
  <c r="D11" i="9"/>
  <c r="C11" i="9"/>
  <c r="F12" i="9"/>
  <c r="E12" i="9"/>
  <c r="D12" i="9"/>
  <c r="C12" i="9"/>
  <c r="B12" i="9"/>
  <c r="B11" i="9" s="1"/>
  <c r="F14" i="9"/>
  <c r="E14" i="9"/>
  <c r="D14" i="9"/>
  <c r="B11" i="5"/>
  <c r="B22" i="5"/>
  <c r="F15" i="2"/>
  <c r="E15" i="2"/>
  <c r="D15" i="2"/>
  <c r="C15" i="2"/>
  <c r="B15" i="2"/>
  <c r="F12" i="2"/>
  <c r="F16" i="2" s="1"/>
  <c r="E12" i="2"/>
  <c r="E16" i="2" s="1"/>
  <c r="D12" i="2"/>
  <c r="C12" i="2"/>
  <c r="B12" i="2"/>
  <c r="B6" i="5" l="1"/>
  <c r="B16" i="2"/>
  <c r="D16" i="2"/>
  <c r="C16" i="2"/>
</calcChain>
</file>

<file path=xl/sharedStrings.xml><?xml version="1.0" encoding="utf-8"?>
<sst xmlns="http://schemas.openxmlformats.org/spreadsheetml/2006/main" count="311" uniqueCount="123">
  <si>
    <t>Oznaka</t>
  </si>
  <si>
    <t>A. RAČUN PRIHODA I RASHODA</t>
  </si>
  <si>
    <t>6 Prihodi poslovanja</t>
  </si>
  <si>
    <t>7 Prihodi od prodaje nefinancijske imovine</t>
  </si>
  <si>
    <t>3 Rashodi poslovanja</t>
  </si>
  <si>
    <t>4 Rashodi za nabavu nefinancijske imovine</t>
  </si>
  <si>
    <t>B. RAČUN FINANCIRANJA</t>
  </si>
  <si>
    <t>5 Izdaci za financijsku imovinu i otplate zajmova</t>
  </si>
  <si>
    <t>Razlika - višak/manjak</t>
  </si>
  <si>
    <t>PREDSJEDNICA UPRAVNOG VIJEĆA</t>
  </si>
  <si>
    <t>DOMA ZDRAVLJA VARAŽDINSKE ŽUPANIJE</t>
  </si>
  <si>
    <t>VESNA KEŠKIĆ, dipl.ing.</t>
  </si>
  <si>
    <t>8 Primici od financijske imovine i zaduživanja</t>
  </si>
  <si>
    <t>U Varaždinu, 26.10.2023.</t>
  </si>
  <si>
    <t>KLASA: 025-01/23-01/12</t>
  </si>
  <si>
    <t>URBROJ: 2186-1-28-06-23-5</t>
  </si>
  <si>
    <t>63 Pomoći iz inozemstva i od subjekata unutar općeg proračuna</t>
  </si>
  <si>
    <t>64 Prihodi od imovine</t>
  </si>
  <si>
    <t>65 Prihodi od upravnih i administrativnih pristojbi, pristojbi po posebnim propisima i naknada</t>
  </si>
  <si>
    <t>67 Prihodi iz nadležnog proračuna i od HZZO-a temeljem ugovornih obveza</t>
  </si>
  <si>
    <t>68 Kazne, upravne mjere i ostali prihodi</t>
  </si>
  <si>
    <t>72 Prihodi od prodaje proizvedene dugotrajne imovine</t>
  </si>
  <si>
    <t>31 Rashodi za zaposlene</t>
  </si>
  <si>
    <t>32 Materijalni rashodi</t>
  </si>
  <si>
    <t>34 Financijski rashodi</t>
  </si>
  <si>
    <t>37 Naknade građanima i kućanstvima na temelju osiguranja i druge naknade</t>
  </si>
  <si>
    <t>38 Ostali rashodi</t>
  </si>
  <si>
    <t>42 Rashodi za nabavu proizvedene dugotrajne imovine</t>
  </si>
  <si>
    <t>54 Izdaci za otplatu glavnice primljenih kredita i zajmova</t>
  </si>
  <si>
    <t>66 Prihodi od prodaje proizvoda i robe te pruženih usluga i prihodi od donacija te povrati po protestiranim jamstvima</t>
  </si>
  <si>
    <t>Izvor: 51 Pomoći EU</t>
  </si>
  <si>
    <t>Izvor: 52 Ostale pomoći</t>
  </si>
  <si>
    <t>Izvor: 31 Vlastiti prihodi</t>
  </si>
  <si>
    <t>Izvor: 43 Ostali prihodi za posebne namjene</t>
  </si>
  <si>
    <t>Izvor: 71 Prihodi od nefinancijske imovine</t>
  </si>
  <si>
    <t>Izvor: 61 Donacije</t>
  </si>
  <si>
    <t>Izvor: 11 Opći prihodi i primici</t>
  </si>
  <si>
    <t>Izvor: 44 Decentralizirana sredstva</t>
  </si>
  <si>
    <t>Razdjel: 016 UPRAVNI ODJEL ZA ZDRAVSTVO, SOCIJALNU SKRB, CIVILNO DRUŠTVO I HRVATSKE BRANITELJE</t>
  </si>
  <si>
    <t>Glava: 01602 ZDRAVSTVENA ZAŠTITA</t>
  </si>
  <si>
    <t>Program: 1140 PROGRAMI EUROPSKIH POSLOVA</t>
  </si>
  <si>
    <t>K114001 Međunarodni projekti u zdravstvu</t>
  </si>
  <si>
    <t>T114059 Specijalističko usavršavanje doktora medicine Doma zdravlja Varaždinske županije - faza 2</t>
  </si>
  <si>
    <t>Program: 1290 PROGRAMI U ZDRAVSTVENOJ ZAŠTITI IZNAD ZAKONSKOG STANDARDA</t>
  </si>
  <si>
    <t>A129003 Stomatološka preventiva i dežurstvo</t>
  </si>
  <si>
    <t>A129005 Sektorske ambulante</t>
  </si>
  <si>
    <t>A129008 Nabava opreme i dodatna ulaganja u zdravstvene objekte</t>
  </si>
  <si>
    <t>A129009 Program "Zdrava županija"</t>
  </si>
  <si>
    <t>A129011 Palijativna skrb</t>
  </si>
  <si>
    <t>A129014 Specijalizacije doktora medicine</t>
  </si>
  <si>
    <t>Program: 1320 JAVNE USTANOVE U ZDRAVSTVU</t>
  </si>
  <si>
    <t>A132001 Redovna djelatnost ustanova u zdravstvu</t>
  </si>
  <si>
    <t>K132001 Investicijsko ulaganje-izgradnja objekata, nabava opreme</t>
  </si>
  <si>
    <t>K132002 Informatizacija</t>
  </si>
  <si>
    <t>T132001 Investicijsko i tekuće održavanje objekata i opreme</t>
  </si>
  <si>
    <t>T132002 Otplata kredita</t>
  </si>
  <si>
    <t>I. OPĆI DIO</t>
  </si>
  <si>
    <t>A. SAŽETAK RAČUNA PRIHODA I RASHODA</t>
  </si>
  <si>
    <t>PRIHODI UKUPNO</t>
  </si>
  <si>
    <t>RASHODI UKUPNO</t>
  </si>
  <si>
    <t>B. SAŽETAK RAČUNA FINANCIRANJA</t>
  </si>
  <si>
    <t>C. PRENESENI VIŠAK ILI PRENESENI MANJAK I VIŠEGODIŠNJI PLAN URAVNOTEŽENJA</t>
  </si>
  <si>
    <t>MANJAK PRIHODA za pokriće (preneseni)</t>
  </si>
  <si>
    <t>VIŠAK PRIHODA za raspodjelu (preneseni)</t>
  </si>
  <si>
    <t>VIŠAK/MANJAK IZ PRETHODNIH GODINA KOJI ĆE SE POKRITI/RASPOREDITI U PRORAČUNSKOM RAZDOBLJU</t>
  </si>
  <si>
    <t>D. FINANCIJSKI PLAN UKUPNO</t>
  </si>
  <si>
    <t>PRIHODI I PRIMICI s prenesenim viškom/manjkom</t>
  </si>
  <si>
    <t>RASHODI I IZDACI</t>
  </si>
  <si>
    <t>VIŠAK / MANJAK + NETO FINANCIRANJE</t>
  </si>
  <si>
    <t>RAZLIKA PRIMITAKA I IZDATAKA (NETO FINANCIRANJE)</t>
  </si>
  <si>
    <t>SVEUKUPNO RASHODI I IZDACI</t>
  </si>
  <si>
    <t>43 Rashodi za nabavu plemenitih metala i ostalih pohranjenih vrijednosti</t>
  </si>
  <si>
    <t>T114052 ZDRAVI ZUBI ZA SVE-prevencija oralnog zdravlja u Varaždinskoj županiji</t>
  </si>
  <si>
    <t>45 Rashodi za dodatna ulaganja na nefinancijskoj imovini</t>
  </si>
  <si>
    <t>Izvor: 81 Namjenski primici od zaduživanja</t>
  </si>
  <si>
    <t xml:space="preserve">FINANCIJSKI PLAN DOMA ZDRAVLJA VARAŽDINSKE ŽUPANIJE </t>
  </si>
  <si>
    <t xml:space="preserve">ZA 2024. I PROJEKCIJE ZA 2025. I 2026. GODINU </t>
  </si>
  <si>
    <t>BROJČANA OZNAKA I NAZIV</t>
  </si>
  <si>
    <t>IZVRŠENJE 2022.</t>
  </si>
  <si>
    <t>TEKUĆI PLAN 2023.</t>
  </si>
  <si>
    <t>PLAN ZA  2024.</t>
  </si>
  <si>
    <t>PROJEKCIJA ZA 2025.</t>
  </si>
  <si>
    <t>PROJEKCIJA ZA 2026.</t>
  </si>
  <si>
    <t>A1. PRIHODI I RASHODI PREMA EKONOMSKOJ KLASIFIKACIJI</t>
  </si>
  <si>
    <t>UKUPNO PRIHODI</t>
  </si>
  <si>
    <t>UKUPNO RASHODI</t>
  </si>
  <si>
    <t>A2. PRIHODI I RASHODI PREMA IZVORIMA FINANCIRANJA</t>
  </si>
  <si>
    <t xml:space="preserve"> 11 Opći prihodi i primici</t>
  </si>
  <si>
    <t xml:space="preserve"> 31 Vlastiti prihodi</t>
  </si>
  <si>
    <t xml:space="preserve"> 43 Ostali prihodi za posebne namjene</t>
  </si>
  <si>
    <t xml:space="preserve"> 44 Decentralizirana sredstva</t>
  </si>
  <si>
    <t xml:space="preserve"> 51 Pomoći EU</t>
  </si>
  <si>
    <t xml:space="preserve"> 52 Ostale pomoći</t>
  </si>
  <si>
    <t xml:space="preserve"> 61 Donacije</t>
  </si>
  <si>
    <t xml:space="preserve"> 71 Prihodi od nefinancijske imovine</t>
  </si>
  <si>
    <t xml:space="preserve"> 1 Opći prihodi i primici</t>
  </si>
  <si>
    <t xml:space="preserve"> 3 Vlastiti prihodi</t>
  </si>
  <si>
    <t xml:space="preserve"> 4 Prihodi za posebne namjene</t>
  </si>
  <si>
    <t xml:space="preserve"> 5 Pomoći</t>
  </si>
  <si>
    <t xml:space="preserve"> 6 Donacije</t>
  </si>
  <si>
    <t>7 Prihodi od nefinancijske imovine i nadoknade šteta s osnova osiguranja</t>
  </si>
  <si>
    <t xml:space="preserve"> 4  Prihodi za posebne namjene</t>
  </si>
  <si>
    <t xml:space="preserve"> 8 NAMJENSKI PRIMICI OD ZADUŽIVANJA</t>
  </si>
  <si>
    <t xml:space="preserve"> 81 Namjenski primici od zaduživanja</t>
  </si>
  <si>
    <t>A3. RASHODI PREMA FUNKCIJSKOJ KLASIFIKACIJI</t>
  </si>
  <si>
    <t>IZVRŠENJE
2022.</t>
  </si>
  <si>
    <t>TEKUĆI PLAN
2023.</t>
  </si>
  <si>
    <t>PLAN 
ZA 2024.</t>
  </si>
  <si>
    <t>PROJEKCIJA 
ZA 2025.</t>
  </si>
  <si>
    <t>PROJEKCIJA 
ZA 2026.</t>
  </si>
  <si>
    <t xml:space="preserve"> 072 Službe za vanjske pacijente</t>
  </si>
  <si>
    <t xml:space="preserve"> 07 Zdravstvo</t>
  </si>
  <si>
    <t xml:space="preserve"> 076 Poslovi i usluge zdravstva koji nisu drugdje svrstani</t>
  </si>
  <si>
    <t>B1. RAČUN FINANCIRANJA PREMA EKONOMSKOJ KLASIFIKACIJI</t>
  </si>
  <si>
    <t>8 Primici od financijske imovine</t>
  </si>
  <si>
    <t>84 Primici od zaduživanja</t>
  </si>
  <si>
    <t>B2. RAČUN FINANCIRANJA PREMA IZVORIMA FINANCIRANJA</t>
  </si>
  <si>
    <t>UKUPNO PRIMICI</t>
  </si>
  <si>
    <t>81 Namjenski primici od zaduživanja</t>
  </si>
  <si>
    <t>UKUPNO IZDACI</t>
  </si>
  <si>
    <t>8 Namjenski primici od zaduživanja</t>
  </si>
  <si>
    <t xml:space="preserve">II. POSEBNI DIO </t>
  </si>
  <si>
    <t>RKP br.: 32377 DOM ZDRAVLJA VARAŽDINSKE ŽUPANIJE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</si>
</sst>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theme="1"/>
      <name val="Verdana"/>
      <family val="2"/>
      <charset val="238"/>
    </font>
    <font>
      <b/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rgb="FFFFFFFF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91970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9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33" borderId="0" xfId="0" applyFont="1" applyFill="1" applyAlignment="1">
      <alignment horizontal="left" indent="1"/>
    </xf>
    <xf numFmtId="0" fontId="19" fillId="34" borderId="0" xfId="0" applyFont="1" applyFill="1" applyAlignment="1">
      <alignment horizontal="left" indent="1"/>
    </xf>
    <xf numFmtId="0" fontId="20" fillId="33" borderId="10" xfId="0" applyFont="1" applyFill="1" applyBorder="1" applyAlignment="1">
      <alignment horizontal="left" wrapText="1" indent="1"/>
    </xf>
    <xf numFmtId="4" fontId="20" fillId="33" borderId="10" xfId="0" applyNumberFormat="1" applyFont="1" applyFill="1" applyBorder="1" applyAlignment="1">
      <alignment horizontal="right" wrapText="1" indent="1"/>
    </xf>
    <xf numFmtId="4" fontId="21" fillId="34" borderId="11" xfId="0" applyNumberFormat="1" applyFont="1" applyFill="1" applyBorder="1" applyAlignment="1">
      <alignment horizontal="right" wrapText="1" indent="1"/>
    </xf>
    <xf numFmtId="4" fontId="21" fillId="36" borderId="11" xfId="0" applyNumberFormat="1" applyFont="1" applyFill="1" applyBorder="1" applyAlignment="1">
      <alignment horizontal="right" wrapText="1" indent="1"/>
    </xf>
    <xf numFmtId="4" fontId="22" fillId="36" borderId="11" xfId="0" applyNumberFormat="1" applyFont="1" applyFill="1" applyBorder="1" applyAlignment="1">
      <alignment horizontal="right" wrapText="1" indent="1"/>
    </xf>
    <xf numFmtId="0" fontId="21" fillId="34" borderId="13" xfId="0" applyFont="1" applyFill="1" applyBorder="1" applyAlignment="1">
      <alignment horizontal="left" wrapText="1" indent="1"/>
    </xf>
    <xf numFmtId="0" fontId="21" fillId="36" borderId="13" xfId="0" applyFont="1" applyFill="1" applyBorder="1" applyAlignment="1">
      <alignment horizontal="left" wrapText="1" indent="1"/>
    </xf>
    <xf numFmtId="0" fontId="21" fillId="36" borderId="13" xfId="0" applyFont="1" applyFill="1" applyBorder="1" applyAlignment="1">
      <alignment horizontal="left" wrapText="1" indent="3"/>
    </xf>
    <xf numFmtId="0" fontId="21" fillId="35" borderId="13" xfId="0" applyFont="1" applyFill="1" applyBorder="1" applyAlignment="1">
      <alignment horizontal="left" wrapText="1" inden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right" indent="1"/>
    </xf>
    <xf numFmtId="0" fontId="21" fillId="0" borderId="0" xfId="0" applyFont="1" applyAlignment="1">
      <alignment horizontal="left" wrapText="1" indent="1"/>
    </xf>
    <xf numFmtId="0" fontId="21" fillId="0" borderId="0" xfId="0" applyFont="1" applyAlignment="1">
      <alignment horizontal="right" wrapText="1" indent="1"/>
    </xf>
    <xf numFmtId="4" fontId="21" fillId="0" borderId="0" xfId="0" applyNumberFormat="1" applyFont="1" applyAlignment="1">
      <alignment horizontal="right" wrapText="1" indent="1"/>
    </xf>
    <xf numFmtId="0" fontId="23" fillId="0" borderId="0" xfId="0" applyFont="1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4" fillId="33" borderId="10" xfId="0" applyFont="1" applyFill="1" applyBorder="1" applyAlignment="1">
      <alignment horizontal="left" wrapText="1" indent="1"/>
    </xf>
    <xf numFmtId="4" fontId="24" fillId="33" borderId="10" xfId="0" applyNumberFormat="1" applyFont="1" applyFill="1" applyBorder="1" applyAlignment="1">
      <alignment horizontal="right" wrapText="1" indent="1"/>
    </xf>
    <xf numFmtId="0" fontId="25" fillId="38" borderId="10" xfId="0" applyFont="1" applyFill="1" applyBorder="1" applyAlignment="1">
      <alignment horizontal="left" wrapText="1" indent="1"/>
    </xf>
    <xf numFmtId="4" fontId="25" fillId="38" borderId="10" xfId="0" applyNumberFormat="1" applyFont="1" applyFill="1" applyBorder="1" applyAlignment="1">
      <alignment horizontal="right" wrapText="1" indent="1"/>
    </xf>
    <xf numFmtId="0" fontId="20" fillId="37" borderId="17" xfId="0" applyFont="1" applyFill="1" applyBorder="1" applyAlignment="1">
      <alignment horizontal="left" wrapText="1" indent="1"/>
    </xf>
    <xf numFmtId="4" fontId="20" fillId="37" borderId="18" xfId="0" applyNumberFormat="1" applyFont="1" applyFill="1" applyBorder="1" applyAlignment="1">
      <alignment horizontal="right" wrapText="1" indent="1"/>
    </xf>
    <xf numFmtId="0" fontId="21" fillId="39" borderId="13" xfId="0" applyFont="1" applyFill="1" applyBorder="1" applyAlignment="1">
      <alignment horizontal="left" wrapText="1" indent="1"/>
    </xf>
    <xf numFmtId="0" fontId="22" fillId="36" borderId="13" xfId="0" applyFont="1" applyFill="1" applyBorder="1" applyAlignment="1">
      <alignment horizontal="left" wrapText="1" indent="1"/>
    </xf>
    <xf numFmtId="0" fontId="21" fillId="36" borderId="13" xfId="0" applyFont="1" applyFill="1" applyBorder="1" applyAlignment="1">
      <alignment horizontal="left" wrapText="1" indent="4"/>
    </xf>
    <xf numFmtId="164" fontId="20" fillId="33" borderId="10" xfId="0" applyNumberFormat="1" applyFont="1" applyFill="1" applyBorder="1" applyAlignment="1">
      <alignment horizontal="right" wrapText="1" indent="1"/>
    </xf>
    <xf numFmtId="164" fontId="20" fillId="33" borderId="10" xfId="0" applyNumberFormat="1" applyFont="1" applyFill="1" applyBorder="1" applyAlignment="1">
      <alignment horizontal="right" wrapText="1"/>
    </xf>
    <xf numFmtId="164" fontId="20" fillId="33" borderId="10" xfId="0" applyNumberFormat="1" applyFont="1" applyFill="1" applyBorder="1" applyAlignment="1">
      <alignment wrapText="1"/>
    </xf>
    <xf numFmtId="164" fontId="21" fillId="36" borderId="11" xfId="0" applyNumberFormat="1" applyFont="1" applyFill="1" applyBorder="1" applyAlignment="1">
      <alignment horizontal="right" wrapText="1" indent="1"/>
    </xf>
    <xf numFmtId="164" fontId="21" fillId="34" borderId="11" xfId="0" applyNumberFormat="1" applyFont="1" applyFill="1" applyBorder="1" applyAlignment="1">
      <alignment horizontal="right" wrapText="1" indent="1"/>
    </xf>
    <xf numFmtId="0" fontId="21" fillId="39" borderId="13" xfId="0" applyFont="1" applyFill="1" applyBorder="1" applyAlignment="1">
      <alignment horizontal="center" vertical="center" wrapText="1"/>
    </xf>
    <xf numFmtId="4" fontId="21" fillId="39" borderId="1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0" fillId="33" borderId="13" xfId="0" applyFont="1" applyFill="1" applyBorder="1" applyAlignment="1">
      <alignment horizontal="center" wrapText="1"/>
    </xf>
    <xf numFmtId="0" fontId="21" fillId="36" borderId="0" xfId="0" applyFont="1" applyFill="1" applyAlignment="1">
      <alignment horizontal="left" wrapText="1" indent="1"/>
    </xf>
    <xf numFmtId="164" fontId="21" fillId="36" borderId="0" xfId="0" applyNumberFormat="1" applyFont="1" applyFill="1" applyAlignment="1">
      <alignment horizontal="right" wrapText="1" indent="1"/>
    </xf>
    <xf numFmtId="4" fontId="21" fillId="36" borderId="0" xfId="0" applyNumberFormat="1" applyFont="1" applyFill="1" applyAlignment="1">
      <alignment horizontal="right" wrapText="1" inden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 indent="1"/>
    </xf>
    <xf numFmtId="0" fontId="30" fillId="0" borderId="10" xfId="0" applyFont="1" applyBorder="1" applyAlignment="1">
      <alignment horizontal="left" indent="1"/>
    </xf>
    <xf numFmtId="4" fontId="30" fillId="0" borderId="10" xfId="0" applyNumberFormat="1" applyFont="1" applyBorder="1" applyAlignment="1">
      <alignment horizontal="right" indent="1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left" indent="1"/>
    </xf>
    <xf numFmtId="0" fontId="30" fillId="0" borderId="10" xfId="0" applyFont="1" applyBorder="1" applyAlignment="1">
      <alignment horizontal="right" indent="1"/>
    </xf>
    <xf numFmtId="0" fontId="30" fillId="0" borderId="16" xfId="0" applyFont="1" applyBorder="1" applyAlignment="1">
      <alignment horizontal="left" indent="1"/>
    </xf>
    <xf numFmtId="0" fontId="30" fillId="0" borderId="16" xfId="0" applyFont="1" applyBorder="1" applyAlignment="1">
      <alignment horizontal="right" indent="1"/>
    </xf>
    <xf numFmtId="4" fontId="30" fillId="0" borderId="16" xfId="0" applyNumberFormat="1" applyFont="1" applyBorder="1" applyAlignment="1">
      <alignment horizontal="right" indent="1"/>
    </xf>
    <xf numFmtId="0" fontId="22" fillId="0" borderId="10" xfId="0" applyFont="1" applyBorder="1" applyAlignment="1">
      <alignment horizontal="left" vertical="center" wrapText="1" indent="1"/>
    </xf>
    <xf numFmtId="164" fontId="22" fillId="0" borderId="10" xfId="0" applyNumberFormat="1" applyFont="1" applyBorder="1" applyAlignment="1">
      <alignment horizontal="right" wrapText="1"/>
    </xf>
    <xf numFmtId="164" fontId="22" fillId="0" borderId="10" xfId="0" applyNumberFormat="1" applyFont="1" applyBorder="1" applyAlignment="1">
      <alignment horizontal="right" vertical="center" wrapText="1"/>
    </xf>
    <xf numFmtId="164" fontId="22" fillId="0" borderId="10" xfId="0" applyNumberFormat="1" applyFont="1" applyBorder="1" applyAlignment="1">
      <alignment horizontal="right" vertical="center" wrapText="1" indent="1"/>
    </xf>
    <xf numFmtId="0" fontId="24" fillId="33" borderId="10" xfId="0" applyFont="1" applyFill="1" applyBorder="1" applyAlignment="1">
      <alignment horizontal="left" vertical="center" wrapText="1" indent="1"/>
    </xf>
    <xf numFmtId="164" fontId="24" fillId="33" borderId="10" xfId="0" applyNumberFormat="1" applyFont="1" applyFill="1" applyBorder="1" applyAlignment="1">
      <alignment horizontal="right" vertical="center" wrapText="1"/>
    </xf>
    <xf numFmtId="164" fontId="24" fillId="33" borderId="10" xfId="0" applyNumberFormat="1" applyFont="1" applyFill="1" applyBorder="1" applyAlignment="1">
      <alignment horizontal="right" vertical="center" wrapText="1" indent="1"/>
    </xf>
    <xf numFmtId="0" fontId="21" fillId="0" borderId="16" xfId="0" applyFont="1" applyBorder="1" applyAlignment="1">
      <alignment horizontal="left" vertical="center" wrapText="1" indent="1"/>
    </xf>
    <xf numFmtId="0" fontId="21" fillId="0" borderId="16" xfId="0" applyFont="1" applyBorder="1" applyAlignment="1">
      <alignment horizontal="right" vertical="center" wrapText="1"/>
    </xf>
    <xf numFmtId="0" fontId="21" fillId="0" borderId="16" xfId="0" applyFont="1" applyBorder="1" applyAlignment="1">
      <alignment horizontal="right" vertical="center" wrapText="1" indent="1"/>
    </xf>
    <xf numFmtId="0" fontId="30" fillId="0" borderId="0" xfId="0" applyFont="1" applyAlignment="1">
      <alignment horizontal="left" indent="1"/>
    </xf>
    <xf numFmtId="0" fontId="30" fillId="0" borderId="0" xfId="0" applyFont="1" applyAlignment="1">
      <alignment horizontal="right" indent="1"/>
    </xf>
    <xf numFmtId="4" fontId="30" fillId="0" borderId="0" xfId="0" applyNumberFormat="1" applyFont="1" applyAlignment="1">
      <alignment horizontal="left" indent="1"/>
    </xf>
    <xf numFmtId="4" fontId="32" fillId="39" borderId="11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3" fillId="0" borderId="0" xfId="0" applyFont="1"/>
    <xf numFmtId="0" fontId="21" fillId="39" borderId="11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left" vertical="center" wrapText="1"/>
    </xf>
    <xf numFmtId="0" fontId="22" fillId="36" borderId="13" xfId="0" applyFont="1" applyFill="1" applyBorder="1" applyAlignment="1">
      <alignment horizontal="left" wrapText="1" indent="3"/>
    </xf>
    <xf numFmtId="0" fontId="21" fillId="0" borderId="13" xfId="0" applyFont="1" applyBorder="1" applyAlignment="1">
      <alignment horizontal="center" vertical="center" wrapText="1" indent="1"/>
    </xf>
    <xf numFmtId="0" fontId="21" fillId="0" borderId="13" xfId="0" applyFont="1" applyBorder="1" applyAlignment="1">
      <alignment horizontal="center" vertical="center" wrapText="1"/>
    </xf>
    <xf numFmtId="164" fontId="21" fillId="36" borderId="13" xfId="0" applyNumberFormat="1" applyFont="1" applyFill="1" applyBorder="1" applyAlignment="1">
      <alignment horizontal="right" wrapText="1" indent="1"/>
    </xf>
    <xf numFmtId="4" fontId="21" fillId="36" borderId="13" xfId="0" applyNumberFormat="1" applyFont="1" applyFill="1" applyBorder="1" applyAlignment="1">
      <alignment horizontal="right" wrapText="1" indent="1"/>
    </xf>
    <xf numFmtId="4" fontId="21" fillId="34" borderId="13" xfId="0" applyNumberFormat="1" applyFont="1" applyFill="1" applyBorder="1" applyAlignment="1">
      <alignment horizontal="right" wrapText="1" indent="1"/>
    </xf>
    <xf numFmtId="164" fontId="21" fillId="34" borderId="13" xfId="0" applyNumberFormat="1" applyFont="1" applyFill="1" applyBorder="1" applyAlignment="1">
      <alignment horizontal="right" wrapText="1" indent="1"/>
    </xf>
    <xf numFmtId="164" fontId="22" fillId="36" borderId="11" xfId="0" applyNumberFormat="1" applyFont="1" applyFill="1" applyBorder="1" applyAlignment="1">
      <alignment horizontal="right" wrapText="1" indent="1"/>
    </xf>
    <xf numFmtId="4" fontId="21" fillId="39" borderId="11" xfId="0" applyNumberFormat="1" applyFont="1" applyFill="1" applyBorder="1" applyAlignment="1">
      <alignment wrapText="1"/>
    </xf>
    <xf numFmtId="4" fontId="21" fillId="36" borderId="11" xfId="0" applyNumberFormat="1" applyFont="1" applyFill="1" applyBorder="1" applyAlignment="1">
      <alignment wrapText="1"/>
    </xf>
    <xf numFmtId="4" fontId="22" fillId="36" borderId="11" xfId="0" applyNumberFormat="1" applyFont="1" applyFill="1" applyBorder="1" applyAlignment="1">
      <alignment wrapText="1"/>
    </xf>
    <xf numFmtId="4" fontId="21" fillId="35" borderId="11" xfId="0" applyNumberFormat="1" applyFont="1" applyFill="1" applyBorder="1" applyAlignment="1">
      <alignment wrapText="1"/>
    </xf>
    <xf numFmtId="4" fontId="21" fillId="40" borderId="11" xfId="0" applyNumberFormat="1" applyFont="1" applyFill="1" applyBorder="1" applyAlignment="1">
      <alignment wrapText="1"/>
    </xf>
    <xf numFmtId="4" fontId="22" fillId="40" borderId="11" xfId="0" applyNumberFormat="1" applyFont="1" applyFill="1" applyBorder="1" applyAlignment="1">
      <alignment wrapText="1"/>
    </xf>
    <xf numFmtId="4" fontId="22" fillId="35" borderId="11" xfId="0" applyNumberFormat="1" applyFont="1" applyFill="1" applyBorder="1" applyAlignment="1">
      <alignment wrapText="1"/>
    </xf>
    <xf numFmtId="0" fontId="21" fillId="0" borderId="14" xfId="0" applyFont="1" applyBorder="1" applyAlignment="1">
      <alignment horizontal="center" vertical="center" wrapText="1" indent="1"/>
    </xf>
    <xf numFmtId="0" fontId="21" fillId="0" borderId="15" xfId="0" applyFont="1" applyBorder="1" applyAlignment="1">
      <alignment horizontal="center" vertical="center" wrapText="1" indent="1"/>
    </xf>
    <xf numFmtId="0" fontId="21" fillId="0" borderId="12" xfId="0" applyFont="1" applyBorder="1" applyAlignment="1">
      <alignment horizontal="center" vertical="center" wrapText="1" indent="1"/>
    </xf>
    <xf numFmtId="4" fontId="35" fillId="37" borderId="18" xfId="0" applyNumberFormat="1" applyFont="1" applyFill="1" applyBorder="1" applyAlignment="1">
      <alignment horizontal="right" wrapText="1" indent="1"/>
    </xf>
    <xf numFmtId="164" fontId="25" fillId="36" borderId="13" xfId="0" applyNumberFormat="1" applyFont="1" applyFill="1" applyBorder="1" applyAlignment="1">
      <alignment horizontal="right" wrapText="1" indent="1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4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919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50284-9B73-4801-9173-2A83A2D51CD5}">
  <sheetPr>
    <pageSetUpPr fitToPage="1"/>
  </sheetPr>
  <dimension ref="A1:DQ46"/>
  <sheetViews>
    <sheetView showGridLines="0" tabSelected="1" topLeftCell="A7" workbookViewId="0">
      <selection activeCell="B15" sqref="B15"/>
    </sheetView>
  </sheetViews>
  <sheetFormatPr defaultRowHeight="11.25" x14ac:dyDescent="0.15"/>
  <cols>
    <col min="1" max="1" width="49.5703125" style="1" customWidth="1"/>
    <col min="2" max="3" width="16" style="15" customWidth="1"/>
    <col min="4" max="5" width="16" style="1" customWidth="1"/>
    <col min="6" max="6" width="21.140625" style="1" customWidth="1"/>
    <col min="7" max="7" width="12.5703125" style="1" bestFit="1" customWidth="1"/>
    <col min="8" max="9" width="14.42578125" style="1" bestFit="1" customWidth="1"/>
    <col min="10" max="16384" width="9.140625" style="1"/>
  </cols>
  <sheetData>
    <row r="1" spans="1:121" s="19" customFormat="1" ht="12.75" x14ac:dyDescent="0.2">
      <c r="A1" s="93" t="s">
        <v>75</v>
      </c>
      <c r="B1" s="93"/>
      <c r="C1" s="93"/>
      <c r="D1" s="93"/>
      <c r="E1" s="93"/>
      <c r="F1" s="93"/>
    </row>
    <row r="2" spans="1:121" s="19" customFormat="1" ht="12.75" x14ac:dyDescent="0.2">
      <c r="A2" s="93" t="s">
        <v>76</v>
      </c>
      <c r="B2" s="93"/>
      <c r="C2" s="93"/>
      <c r="D2" s="93"/>
      <c r="E2" s="93"/>
      <c r="F2" s="93"/>
    </row>
    <row r="3" spans="1:121" s="19" customFormat="1" x14ac:dyDescent="0.15">
      <c r="A3" s="20"/>
      <c r="B3" s="21"/>
      <c r="C3" s="21"/>
      <c r="D3" s="20"/>
      <c r="E3" s="20"/>
      <c r="F3" s="20"/>
    </row>
    <row r="4" spans="1:121" s="19" customFormat="1" ht="15" customHeight="1" x14ac:dyDescent="0.2">
      <c r="A4" s="93" t="s">
        <v>56</v>
      </c>
      <c r="B4" s="93"/>
      <c r="C4" s="93"/>
      <c r="D4" s="93"/>
      <c r="E4" s="93"/>
      <c r="F4" s="93"/>
    </row>
    <row r="5" spans="1:121" s="19" customFormat="1" ht="15" customHeight="1" x14ac:dyDescent="0.15">
      <c r="A5" s="20"/>
      <c r="B5" s="20"/>
      <c r="C5" s="20"/>
      <c r="D5" s="20"/>
      <c r="E5" s="20"/>
      <c r="F5" s="20"/>
    </row>
    <row r="6" spans="1:121" s="19" customFormat="1" ht="15" customHeight="1" x14ac:dyDescent="0.2">
      <c r="A6" s="93" t="s">
        <v>57</v>
      </c>
      <c r="B6" s="93"/>
      <c r="C6" s="93"/>
      <c r="D6" s="93"/>
      <c r="E6" s="93"/>
      <c r="F6" s="93"/>
    </row>
    <row r="7" spans="1:121" s="19" customFormat="1" ht="15" customHeight="1" x14ac:dyDescent="0.15">
      <c r="A7" s="20"/>
      <c r="B7" s="20"/>
      <c r="C7" s="20"/>
      <c r="D7" s="20"/>
      <c r="E7" s="20"/>
      <c r="F7" s="20"/>
    </row>
    <row r="8" spans="1:121" ht="4.5" customHeight="1" x14ac:dyDescent="0.15"/>
    <row r="9" spans="1:121" s="2" customFormat="1" ht="25.5" x14ac:dyDescent="0.15">
      <c r="A9" s="45" t="s">
        <v>77</v>
      </c>
      <c r="B9" s="44" t="s">
        <v>78</v>
      </c>
      <c r="C9" s="44" t="s">
        <v>79</v>
      </c>
      <c r="D9" s="45" t="s">
        <v>80</v>
      </c>
      <c r="E9" s="45" t="s">
        <v>81</v>
      </c>
      <c r="F9" s="45" t="s">
        <v>82</v>
      </c>
    </row>
    <row r="10" spans="1:121" ht="12" x14ac:dyDescent="0.2">
      <c r="A10" s="46" t="s">
        <v>2</v>
      </c>
      <c r="B10" s="47">
        <v>5966338.4199999999</v>
      </c>
      <c r="C10" s="47">
        <v>6209566</v>
      </c>
      <c r="D10" s="47">
        <v>7292742</v>
      </c>
      <c r="E10" s="47">
        <v>7616310</v>
      </c>
      <c r="F10" s="47">
        <v>7889800</v>
      </c>
    </row>
    <row r="11" spans="1:121" ht="12" x14ac:dyDescent="0.2">
      <c r="A11" s="46" t="s">
        <v>3</v>
      </c>
      <c r="B11" s="47">
        <v>3039.44</v>
      </c>
      <c r="C11" s="47">
        <v>1593</v>
      </c>
      <c r="D11" s="47">
        <v>3071</v>
      </c>
      <c r="E11" s="47">
        <v>3071</v>
      </c>
      <c r="F11" s="47">
        <v>3071</v>
      </c>
    </row>
    <row r="12" spans="1:121" ht="12.75" x14ac:dyDescent="0.2">
      <c r="A12" s="24" t="s">
        <v>58</v>
      </c>
      <c r="B12" s="25">
        <f t="shared" ref="B12" si="0">SUM(B10:B11)</f>
        <v>5969377.8600000003</v>
      </c>
      <c r="C12" s="25">
        <f t="shared" ref="C12:F12" si="1">SUM(C10:C11)</f>
        <v>6211159</v>
      </c>
      <c r="D12" s="25">
        <f t="shared" si="1"/>
        <v>7295813</v>
      </c>
      <c r="E12" s="25">
        <f t="shared" si="1"/>
        <v>7619381</v>
      </c>
      <c r="F12" s="25">
        <f t="shared" si="1"/>
        <v>7892871</v>
      </c>
    </row>
    <row r="13" spans="1:121" ht="12" x14ac:dyDescent="0.2">
      <c r="A13" s="46" t="s">
        <v>4</v>
      </c>
      <c r="B13" s="47">
        <v>5582267.6100000003</v>
      </c>
      <c r="C13" s="47">
        <v>5931843</v>
      </c>
      <c r="D13" s="47">
        <v>6982335</v>
      </c>
      <c r="E13" s="47">
        <v>7278779</v>
      </c>
      <c r="F13" s="47">
        <v>7419781</v>
      </c>
    </row>
    <row r="14" spans="1:121" ht="12" x14ac:dyDescent="0.2">
      <c r="A14" s="46" t="s">
        <v>5</v>
      </c>
      <c r="B14" s="47">
        <v>238730.02</v>
      </c>
      <c r="C14" s="47">
        <v>195170</v>
      </c>
      <c r="D14" s="47">
        <v>183094</v>
      </c>
      <c r="E14" s="47">
        <v>156094</v>
      </c>
      <c r="F14" s="47">
        <v>156444</v>
      </c>
    </row>
    <row r="15" spans="1:121" ht="12.75" x14ac:dyDescent="0.2">
      <c r="A15" s="24" t="s">
        <v>59</v>
      </c>
      <c r="B15" s="25">
        <f t="shared" ref="B15:F15" si="2">SUM(B13:B14)</f>
        <v>5820997.6299999999</v>
      </c>
      <c r="C15" s="25">
        <f t="shared" si="2"/>
        <v>6127013</v>
      </c>
      <c r="D15" s="25">
        <f t="shared" si="2"/>
        <v>7165429</v>
      </c>
      <c r="E15" s="25">
        <f t="shared" si="2"/>
        <v>7434873</v>
      </c>
      <c r="F15" s="25">
        <f t="shared" si="2"/>
        <v>7576225</v>
      </c>
    </row>
    <row r="16" spans="1:121" s="4" customFormat="1" ht="12.75" x14ac:dyDescent="0.2">
      <c r="A16" s="22" t="s">
        <v>8</v>
      </c>
      <c r="B16" s="23">
        <f t="shared" ref="B16:F16" si="3">B12-B15</f>
        <v>148380.23000000045</v>
      </c>
      <c r="C16" s="23">
        <f t="shared" si="3"/>
        <v>84146</v>
      </c>
      <c r="D16" s="23">
        <f t="shared" si="3"/>
        <v>130384</v>
      </c>
      <c r="E16" s="23">
        <f t="shared" si="3"/>
        <v>184508</v>
      </c>
      <c r="F16" s="23">
        <f t="shared" si="3"/>
        <v>316646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</row>
    <row r="17" spans="1:6" s="2" customFormat="1" ht="12.75" x14ac:dyDescent="0.2">
      <c r="A17" s="16"/>
      <c r="B17" s="17"/>
      <c r="C17" s="17"/>
      <c r="D17" s="18"/>
      <c r="E17" s="18"/>
      <c r="F17" s="18"/>
    </row>
    <row r="18" spans="1:6" s="2" customFormat="1" ht="12" x14ac:dyDescent="0.2">
      <c r="A18" s="95" t="s">
        <v>60</v>
      </c>
      <c r="B18" s="95"/>
      <c r="C18" s="95"/>
      <c r="D18" s="95"/>
      <c r="E18" s="95"/>
      <c r="F18" s="95"/>
    </row>
    <row r="19" spans="1:6" s="2" customFormat="1" ht="12" x14ac:dyDescent="0.2">
      <c r="A19" s="48"/>
      <c r="B19" s="48"/>
      <c r="C19" s="48"/>
      <c r="D19" s="48"/>
      <c r="E19" s="48"/>
      <c r="F19" s="48"/>
    </row>
    <row r="20" spans="1:6" s="2" customFormat="1" ht="3.75" customHeight="1" x14ac:dyDescent="0.2">
      <c r="A20" s="49"/>
      <c r="B20" s="49"/>
      <c r="C20" s="49"/>
      <c r="D20" s="49"/>
      <c r="E20" s="49"/>
      <c r="F20" s="49"/>
    </row>
    <row r="21" spans="1:6" s="2" customFormat="1" ht="25.5" x14ac:dyDescent="0.15">
      <c r="A21" s="45" t="s">
        <v>77</v>
      </c>
      <c r="B21" s="44" t="s">
        <v>78</v>
      </c>
      <c r="C21" s="44" t="s">
        <v>79</v>
      </c>
      <c r="D21" s="45" t="s">
        <v>80</v>
      </c>
      <c r="E21" s="45" t="s">
        <v>81</v>
      </c>
      <c r="F21" s="45" t="s">
        <v>82</v>
      </c>
    </row>
    <row r="22" spans="1:6" ht="12" x14ac:dyDescent="0.2">
      <c r="A22" s="46" t="s">
        <v>12</v>
      </c>
      <c r="B22" s="47">
        <v>0</v>
      </c>
      <c r="C22" s="47">
        <v>0</v>
      </c>
      <c r="D22" s="47">
        <v>0</v>
      </c>
      <c r="E22" s="50">
        <v>0</v>
      </c>
      <c r="F22" s="47">
        <v>0</v>
      </c>
    </row>
    <row r="23" spans="1:6" ht="12" x14ac:dyDescent="0.2">
      <c r="A23" s="46" t="s">
        <v>7</v>
      </c>
      <c r="B23" s="47">
        <v>31632.27</v>
      </c>
      <c r="C23" s="47">
        <v>31721</v>
      </c>
      <c r="D23" s="47">
        <v>37384</v>
      </c>
      <c r="E23" s="47">
        <v>34508</v>
      </c>
      <c r="F23" s="47">
        <v>34508</v>
      </c>
    </row>
    <row r="24" spans="1:6" ht="25.5" x14ac:dyDescent="0.2">
      <c r="A24" s="5" t="s">
        <v>69</v>
      </c>
      <c r="B24" s="31">
        <v>-31632.27</v>
      </c>
      <c r="C24" s="31">
        <v>-31721</v>
      </c>
      <c r="D24" s="6">
        <v>-37384</v>
      </c>
      <c r="E24" s="6">
        <v>-34508</v>
      </c>
      <c r="F24" s="6">
        <v>-34508</v>
      </c>
    </row>
    <row r="25" spans="1:6" ht="12" x14ac:dyDescent="0.2">
      <c r="A25" s="51"/>
      <c r="B25" s="52"/>
      <c r="C25" s="52"/>
      <c r="D25" s="53"/>
      <c r="E25" s="53"/>
      <c r="F25" s="53"/>
    </row>
    <row r="26" spans="1:6" ht="12" x14ac:dyDescent="0.2">
      <c r="A26" s="95" t="s">
        <v>61</v>
      </c>
      <c r="B26" s="95"/>
      <c r="C26" s="95"/>
      <c r="D26" s="95"/>
      <c r="E26" s="95"/>
      <c r="F26" s="95"/>
    </row>
    <row r="27" spans="1:6" ht="4.5" customHeight="1" x14ac:dyDescent="0.2">
      <c r="A27" s="48"/>
      <c r="B27" s="48"/>
      <c r="C27" s="48"/>
      <c r="D27" s="48"/>
      <c r="E27" s="48"/>
      <c r="F27" s="48"/>
    </row>
    <row r="28" spans="1:6" ht="25.5" x14ac:dyDescent="0.15">
      <c r="A28" s="45" t="s">
        <v>0</v>
      </c>
      <c r="B28" s="44" t="s">
        <v>78</v>
      </c>
      <c r="C28" s="44" t="s">
        <v>79</v>
      </c>
      <c r="D28" s="45" t="s">
        <v>80</v>
      </c>
      <c r="E28" s="45" t="s">
        <v>81</v>
      </c>
      <c r="F28" s="45" t="s">
        <v>82</v>
      </c>
    </row>
    <row r="29" spans="1:6" ht="12.75" x14ac:dyDescent="0.2">
      <c r="A29" s="54" t="s">
        <v>62</v>
      </c>
      <c r="B29" s="55">
        <v>-694311.23</v>
      </c>
      <c r="C29" s="56">
        <v>-52425</v>
      </c>
      <c r="D29" s="57">
        <v>-93000</v>
      </c>
      <c r="E29" s="57">
        <v>-150000</v>
      </c>
      <c r="F29" s="57">
        <v>-282138</v>
      </c>
    </row>
    <row r="30" spans="1:6" ht="12.75" x14ac:dyDescent="0.15">
      <c r="A30" s="54" t="s">
        <v>63</v>
      </c>
      <c r="B30" s="56">
        <v>0</v>
      </c>
      <c r="C30" s="56">
        <v>0</v>
      </c>
      <c r="D30" s="57">
        <v>0</v>
      </c>
      <c r="E30" s="57">
        <v>0</v>
      </c>
      <c r="F30" s="57">
        <v>0</v>
      </c>
    </row>
    <row r="31" spans="1:6" ht="38.25" x14ac:dyDescent="0.15">
      <c r="A31" s="58" t="s">
        <v>64</v>
      </c>
      <c r="B31" s="59">
        <v>116747.96</v>
      </c>
      <c r="C31" s="59">
        <v>-52425</v>
      </c>
      <c r="D31" s="60">
        <v>-93000</v>
      </c>
      <c r="E31" s="60">
        <v>-150000</v>
      </c>
      <c r="F31" s="60">
        <v>-282138</v>
      </c>
    </row>
    <row r="32" spans="1:6" ht="12.75" x14ac:dyDescent="0.15">
      <c r="A32" s="61"/>
      <c r="B32" s="62"/>
      <c r="C32" s="62"/>
      <c r="D32" s="63"/>
      <c r="E32" s="63"/>
      <c r="F32" s="63"/>
    </row>
    <row r="33" spans="1:121" ht="12" x14ac:dyDescent="0.2">
      <c r="A33" s="95" t="s">
        <v>65</v>
      </c>
      <c r="B33" s="95"/>
      <c r="C33" s="95"/>
      <c r="D33" s="95"/>
      <c r="E33" s="95"/>
      <c r="F33" s="95"/>
    </row>
    <row r="34" spans="1:121" ht="5.25" customHeight="1" x14ac:dyDescent="0.2">
      <c r="A34" s="48"/>
      <c r="B34" s="48"/>
      <c r="C34" s="48"/>
      <c r="D34" s="48"/>
      <c r="E34" s="48"/>
      <c r="F34" s="48"/>
    </row>
    <row r="35" spans="1:121" ht="25.5" x14ac:dyDescent="0.15">
      <c r="A35" s="45" t="s">
        <v>0</v>
      </c>
      <c r="B35" s="44" t="s">
        <v>78</v>
      </c>
      <c r="C35" s="44" t="s">
        <v>79</v>
      </c>
      <c r="D35" s="45" t="s">
        <v>80</v>
      </c>
      <c r="E35" s="45" t="s">
        <v>81</v>
      </c>
      <c r="F35" s="45" t="s">
        <v>82</v>
      </c>
    </row>
    <row r="36" spans="1:121" ht="12.75" x14ac:dyDescent="0.2">
      <c r="A36" s="46" t="s">
        <v>66</v>
      </c>
      <c r="B36" s="55">
        <v>5275066.63</v>
      </c>
      <c r="C36" s="55">
        <v>6158734</v>
      </c>
      <c r="D36" s="55">
        <v>7202813</v>
      </c>
      <c r="E36" s="55">
        <v>7469381</v>
      </c>
      <c r="F36" s="55">
        <v>7610733</v>
      </c>
    </row>
    <row r="37" spans="1:121" ht="12.75" x14ac:dyDescent="0.2">
      <c r="A37" s="46" t="s">
        <v>67</v>
      </c>
      <c r="B37" s="55">
        <v>5852629.9000000004</v>
      </c>
      <c r="C37" s="55">
        <v>6158734</v>
      </c>
      <c r="D37" s="55">
        <v>7202813</v>
      </c>
      <c r="E37" s="55">
        <v>7469381</v>
      </c>
      <c r="F37" s="55">
        <v>7610733</v>
      </c>
    </row>
    <row r="38" spans="1:121" s="3" customFormat="1" ht="12.75" x14ac:dyDescent="0.2">
      <c r="A38" s="5" t="s">
        <v>68</v>
      </c>
      <c r="B38" s="32">
        <v>-577563.27</v>
      </c>
      <c r="C38" s="31">
        <v>0</v>
      </c>
      <c r="D38" s="31">
        <v>0</v>
      </c>
      <c r="E38" s="31">
        <v>0</v>
      </c>
      <c r="F38" s="33">
        <v>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</row>
    <row r="39" spans="1:121" ht="12" x14ac:dyDescent="0.2">
      <c r="A39" s="64"/>
      <c r="B39" s="65"/>
      <c r="C39" s="65"/>
      <c r="D39" s="64"/>
      <c r="E39" s="64"/>
      <c r="F39" s="64"/>
    </row>
    <row r="40" spans="1:121" ht="12" x14ac:dyDescent="0.2">
      <c r="A40" s="64" t="s">
        <v>14</v>
      </c>
      <c r="B40" s="65"/>
      <c r="C40" s="65"/>
      <c r="D40" s="64"/>
      <c r="E40" s="64"/>
      <c r="F40" s="66"/>
    </row>
    <row r="41" spans="1:121" ht="12" x14ac:dyDescent="0.2">
      <c r="A41" s="64" t="s">
        <v>15</v>
      </c>
      <c r="B41" s="65"/>
      <c r="C41" s="65"/>
      <c r="D41" s="66"/>
      <c r="E41" s="64"/>
      <c r="F41" s="66"/>
    </row>
    <row r="42" spans="1:121" ht="12" x14ac:dyDescent="0.2">
      <c r="A42" s="64" t="s">
        <v>13</v>
      </c>
      <c r="B42" s="65"/>
      <c r="C42" s="65"/>
      <c r="D42" s="66"/>
      <c r="E42" s="64"/>
      <c r="F42" s="66"/>
    </row>
    <row r="43" spans="1:121" ht="12" x14ac:dyDescent="0.2">
      <c r="A43" s="64"/>
      <c r="B43" s="65"/>
      <c r="C43" s="65"/>
      <c r="D43" s="64"/>
      <c r="E43" s="94" t="s">
        <v>9</v>
      </c>
      <c r="F43" s="94"/>
    </row>
    <row r="44" spans="1:121" ht="12.75" customHeight="1" x14ac:dyDescent="0.2">
      <c r="A44" s="64"/>
      <c r="B44" s="65"/>
      <c r="C44" s="65"/>
      <c r="D44" s="64"/>
      <c r="E44" s="94" t="s">
        <v>10</v>
      </c>
      <c r="F44" s="94"/>
    </row>
    <row r="45" spans="1:121" ht="9" customHeight="1" x14ac:dyDescent="0.2">
      <c r="A45" s="64"/>
      <c r="B45" s="65"/>
      <c r="C45" s="65"/>
      <c r="D45" s="64"/>
      <c r="E45" s="64"/>
      <c r="F45" s="64"/>
    </row>
    <row r="46" spans="1:121" ht="15" customHeight="1" x14ac:dyDescent="0.2">
      <c r="A46" s="64"/>
      <c r="B46" s="65"/>
      <c r="C46" s="65"/>
      <c r="D46" s="64"/>
      <c r="E46" s="94" t="s">
        <v>11</v>
      </c>
      <c r="F46" s="94"/>
    </row>
  </sheetData>
  <mergeCells count="10">
    <mergeCell ref="A1:F1"/>
    <mergeCell ref="A2:F2"/>
    <mergeCell ref="E43:F43"/>
    <mergeCell ref="E44:F44"/>
    <mergeCell ref="E46:F46"/>
    <mergeCell ref="A4:F4"/>
    <mergeCell ref="A6:F6"/>
    <mergeCell ref="A18:F18"/>
    <mergeCell ref="A26:F26"/>
    <mergeCell ref="A33:F33"/>
  </mergeCells>
  <pageMargins left="0.75" right="0.75" top="0.53" bottom="0.5" header="0.5" footer="0.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1C41C-8C9A-469F-A4FC-717A05D27DA8}">
  <dimension ref="A1:F40"/>
  <sheetViews>
    <sheetView topLeftCell="A5" workbookViewId="0">
      <selection activeCell="B11" sqref="B11"/>
    </sheetView>
  </sheetViews>
  <sheetFormatPr defaultRowHeight="15" x14ac:dyDescent="0.25"/>
  <cols>
    <col min="1" max="1" width="55.5703125" customWidth="1"/>
    <col min="2" max="2" width="15.85546875" customWidth="1"/>
    <col min="3" max="3" width="14.7109375" customWidth="1"/>
    <col min="4" max="4" width="13.7109375" customWidth="1"/>
    <col min="5" max="6" width="15.42578125" customWidth="1"/>
  </cols>
  <sheetData>
    <row r="1" spans="1:6" ht="12.75" customHeight="1" x14ac:dyDescent="0.25"/>
    <row r="2" spans="1:6" ht="17.25" customHeight="1" x14ac:dyDescent="0.25">
      <c r="A2" s="96" t="s">
        <v>56</v>
      </c>
      <c r="B2" s="97"/>
      <c r="C2" s="97"/>
      <c r="D2" s="97"/>
      <c r="E2" s="97"/>
      <c r="F2" s="97"/>
    </row>
    <row r="3" spans="1:6" ht="12.75" customHeight="1" x14ac:dyDescent="0.25"/>
    <row r="4" spans="1:6" ht="16.5" customHeight="1" x14ac:dyDescent="0.25">
      <c r="A4" s="96" t="s">
        <v>1</v>
      </c>
      <c r="B4" s="97"/>
      <c r="C4" s="97"/>
      <c r="D4" s="97"/>
      <c r="E4" s="97"/>
      <c r="F4" s="97"/>
    </row>
    <row r="5" spans="1:6" ht="12.75" customHeight="1" x14ac:dyDescent="0.25">
      <c r="A5" s="38"/>
      <c r="B5" s="14"/>
      <c r="C5" s="14"/>
      <c r="D5" s="14"/>
      <c r="E5" s="14"/>
      <c r="F5" s="14"/>
    </row>
    <row r="6" spans="1:6" ht="18.75" customHeight="1" x14ac:dyDescent="0.25">
      <c r="A6" s="96" t="s">
        <v>83</v>
      </c>
      <c r="B6" s="96"/>
      <c r="C6" s="96"/>
      <c r="D6" s="96"/>
      <c r="E6" s="96"/>
      <c r="F6" s="96"/>
    </row>
    <row r="7" spans="1:6" ht="3" customHeight="1" x14ac:dyDescent="0.25"/>
    <row r="8" spans="1:6" ht="25.5" customHeight="1" x14ac:dyDescent="0.25">
      <c r="A8" s="74" t="s">
        <v>77</v>
      </c>
      <c r="B8" s="75" t="s">
        <v>78</v>
      </c>
      <c r="C8" s="75" t="s">
        <v>79</v>
      </c>
      <c r="D8" s="74" t="s">
        <v>80</v>
      </c>
      <c r="E8" s="74" t="s">
        <v>81</v>
      </c>
      <c r="F8" s="74" t="s">
        <v>82</v>
      </c>
    </row>
    <row r="9" spans="1:6" ht="13.5" customHeight="1" x14ac:dyDescent="0.25">
      <c r="A9" s="40">
        <v>1</v>
      </c>
      <c r="B9" s="40">
        <v>2</v>
      </c>
      <c r="C9" s="40">
        <v>3</v>
      </c>
      <c r="D9" s="40">
        <v>4</v>
      </c>
      <c r="E9" s="40">
        <v>5</v>
      </c>
      <c r="F9" s="40">
        <v>6</v>
      </c>
    </row>
    <row r="10" spans="1:6" ht="13.5" customHeight="1" x14ac:dyDescent="0.25">
      <c r="A10" s="11" t="s">
        <v>84</v>
      </c>
      <c r="B10" s="76">
        <v>5969377.8600000003</v>
      </c>
      <c r="C10" s="76">
        <v>6211159</v>
      </c>
      <c r="D10" s="77">
        <v>7295813</v>
      </c>
      <c r="E10" s="77">
        <v>7619381</v>
      </c>
      <c r="F10" s="77">
        <v>7892871</v>
      </c>
    </row>
    <row r="11" spans="1:6" ht="15.75" customHeight="1" x14ac:dyDescent="0.25">
      <c r="A11" s="10" t="s">
        <v>2</v>
      </c>
      <c r="B11" s="78">
        <v>5966338.4199999999</v>
      </c>
      <c r="C11" s="78">
        <v>6209566</v>
      </c>
      <c r="D11" s="78">
        <v>7292742</v>
      </c>
      <c r="E11" s="78">
        <v>7616310</v>
      </c>
      <c r="F11" s="78">
        <v>7889800</v>
      </c>
    </row>
    <row r="12" spans="1:6" ht="29.25" customHeight="1" x14ac:dyDescent="0.25">
      <c r="A12" s="11" t="s">
        <v>16</v>
      </c>
      <c r="B12" s="76">
        <v>443405.57</v>
      </c>
      <c r="C12" s="76">
        <v>293914</v>
      </c>
      <c r="D12" s="77">
        <v>278860</v>
      </c>
      <c r="E12" s="77">
        <v>237935</v>
      </c>
      <c r="F12" s="77">
        <v>242695</v>
      </c>
    </row>
    <row r="13" spans="1:6" ht="13.5" customHeight="1" x14ac:dyDescent="0.25">
      <c r="A13" s="11" t="s">
        <v>17</v>
      </c>
      <c r="B13" s="76">
        <v>1850.05</v>
      </c>
      <c r="C13" s="76">
        <v>2084</v>
      </c>
      <c r="D13" s="77">
        <v>3665</v>
      </c>
      <c r="E13" s="77">
        <v>3670</v>
      </c>
      <c r="F13" s="77">
        <v>3070</v>
      </c>
    </row>
    <row r="14" spans="1:6" ht="27" customHeight="1" x14ac:dyDescent="0.25">
      <c r="A14" s="11" t="s">
        <v>18</v>
      </c>
      <c r="B14" s="76">
        <v>187854.29</v>
      </c>
      <c r="C14" s="76">
        <v>160594</v>
      </c>
      <c r="D14" s="77">
        <v>214100</v>
      </c>
      <c r="E14" s="77">
        <v>214600</v>
      </c>
      <c r="F14" s="77">
        <v>215550</v>
      </c>
    </row>
    <row r="15" spans="1:6" ht="27.75" customHeight="1" x14ac:dyDescent="0.25">
      <c r="A15" s="11" t="s">
        <v>29</v>
      </c>
      <c r="B15" s="76">
        <v>735152.86</v>
      </c>
      <c r="C15" s="76">
        <v>870423</v>
      </c>
      <c r="D15" s="77">
        <v>878597</v>
      </c>
      <c r="E15" s="77">
        <v>904156</v>
      </c>
      <c r="F15" s="77">
        <v>921893</v>
      </c>
    </row>
    <row r="16" spans="1:6" ht="25.5" customHeight="1" x14ac:dyDescent="0.25">
      <c r="A16" s="11" t="s">
        <v>19</v>
      </c>
      <c r="B16" s="92">
        <v>4590869.04</v>
      </c>
      <c r="C16" s="76">
        <v>4877242</v>
      </c>
      <c r="D16" s="77">
        <v>5914520</v>
      </c>
      <c r="E16" s="77">
        <v>6252179</v>
      </c>
      <c r="F16" s="77">
        <v>6502822</v>
      </c>
    </row>
    <row r="17" spans="1:6" ht="13.5" customHeight="1" x14ac:dyDescent="0.25">
      <c r="A17" s="11" t="s">
        <v>20</v>
      </c>
      <c r="B17" s="76">
        <v>7206.61</v>
      </c>
      <c r="C17" s="76">
        <v>5309</v>
      </c>
      <c r="D17" s="77">
        <v>3000</v>
      </c>
      <c r="E17" s="77">
        <v>3770</v>
      </c>
      <c r="F17" s="77">
        <v>3770</v>
      </c>
    </row>
    <row r="18" spans="1:6" ht="15.75" customHeight="1" x14ac:dyDescent="0.25">
      <c r="A18" s="10" t="s">
        <v>3</v>
      </c>
      <c r="B18" s="79">
        <v>3039.44</v>
      </c>
      <c r="C18" s="79">
        <v>1593</v>
      </c>
      <c r="D18" s="78">
        <v>3071</v>
      </c>
      <c r="E18" s="78">
        <v>3071</v>
      </c>
      <c r="F18" s="78">
        <v>3071</v>
      </c>
    </row>
    <row r="19" spans="1:6" ht="13.5" customHeight="1" x14ac:dyDescent="0.25">
      <c r="A19" s="11" t="s">
        <v>21</v>
      </c>
      <c r="B19" s="76">
        <v>3039.44</v>
      </c>
      <c r="C19" s="76">
        <v>1593</v>
      </c>
      <c r="D19" s="77">
        <v>3071</v>
      </c>
      <c r="E19" s="77">
        <v>3071</v>
      </c>
      <c r="F19" s="77">
        <v>3071</v>
      </c>
    </row>
    <row r="20" spans="1:6" ht="13.5" customHeight="1" x14ac:dyDescent="0.25">
      <c r="A20" s="11"/>
      <c r="B20" s="76"/>
      <c r="C20" s="76"/>
      <c r="D20" s="77"/>
      <c r="E20" s="77"/>
      <c r="F20" s="77"/>
    </row>
    <row r="21" spans="1:6" ht="25.5" customHeight="1" x14ac:dyDescent="0.25">
      <c r="A21" s="74" t="s">
        <v>77</v>
      </c>
      <c r="B21" s="75" t="s">
        <v>78</v>
      </c>
      <c r="C21" s="75" t="s">
        <v>79</v>
      </c>
      <c r="D21" s="74" t="s">
        <v>80</v>
      </c>
      <c r="E21" s="74" t="s">
        <v>81</v>
      </c>
      <c r="F21" s="74" t="s">
        <v>82</v>
      </c>
    </row>
    <row r="22" spans="1:6" ht="13.5" customHeight="1" x14ac:dyDescent="0.25">
      <c r="A22" s="40">
        <v>1</v>
      </c>
      <c r="B22" s="40">
        <v>2</v>
      </c>
      <c r="C22" s="40">
        <v>3</v>
      </c>
      <c r="D22" s="40">
        <v>4</v>
      </c>
      <c r="E22" s="40">
        <v>5</v>
      </c>
      <c r="F22" s="40">
        <v>6</v>
      </c>
    </row>
    <row r="23" spans="1:6" ht="13.5" customHeight="1" x14ac:dyDescent="0.25">
      <c r="A23" s="11" t="s">
        <v>85</v>
      </c>
      <c r="B23" s="76">
        <v>5820997.6299999999</v>
      </c>
      <c r="C23" s="76">
        <v>6127013</v>
      </c>
      <c r="D23" s="77">
        <v>7165429</v>
      </c>
      <c r="E23" s="77">
        <v>7434873</v>
      </c>
      <c r="F23" s="77">
        <v>7576225</v>
      </c>
    </row>
    <row r="24" spans="1:6" ht="15.75" customHeight="1" x14ac:dyDescent="0.25">
      <c r="A24" s="10" t="s">
        <v>4</v>
      </c>
      <c r="B24" s="79">
        <v>5582267.6100000003</v>
      </c>
      <c r="C24" s="79">
        <v>5931843</v>
      </c>
      <c r="D24" s="78">
        <v>6982335</v>
      </c>
      <c r="E24" s="78">
        <v>7278779</v>
      </c>
      <c r="F24" s="78">
        <v>7419781</v>
      </c>
    </row>
    <row r="25" spans="1:6" ht="13.5" customHeight="1" x14ac:dyDescent="0.25">
      <c r="A25" s="11" t="s">
        <v>22</v>
      </c>
      <c r="B25" s="76">
        <v>3956295.35</v>
      </c>
      <c r="C25" s="76">
        <v>4113079</v>
      </c>
      <c r="D25" s="77">
        <v>5176683</v>
      </c>
      <c r="E25" s="77">
        <v>5409494</v>
      </c>
      <c r="F25" s="77">
        <v>5516723</v>
      </c>
    </row>
    <row r="26" spans="1:6" ht="13.5" customHeight="1" x14ac:dyDescent="0.25">
      <c r="A26" s="11" t="s">
        <v>23</v>
      </c>
      <c r="B26" s="76">
        <v>1609347.18</v>
      </c>
      <c r="C26" s="76">
        <v>1800952</v>
      </c>
      <c r="D26" s="77">
        <v>1792134</v>
      </c>
      <c r="E26" s="77">
        <v>1855762</v>
      </c>
      <c r="F26" s="77">
        <v>1890135</v>
      </c>
    </row>
    <row r="27" spans="1:6" ht="13.5" customHeight="1" x14ac:dyDescent="0.25">
      <c r="A27" s="11" t="s">
        <v>24</v>
      </c>
      <c r="B27" s="76">
        <v>11819.93</v>
      </c>
      <c r="C27" s="76">
        <v>14427</v>
      </c>
      <c r="D27" s="77">
        <v>3665</v>
      </c>
      <c r="E27" s="77">
        <v>3670</v>
      </c>
      <c r="F27" s="77">
        <v>3070</v>
      </c>
    </row>
    <row r="28" spans="1:6" ht="27" customHeight="1" x14ac:dyDescent="0.25">
      <c r="A28" s="11" t="s">
        <v>25</v>
      </c>
      <c r="B28" s="76">
        <v>0</v>
      </c>
      <c r="C28" s="76">
        <v>1792</v>
      </c>
      <c r="D28" s="77">
        <v>8260</v>
      </c>
      <c r="E28" s="77">
        <v>8260</v>
      </c>
      <c r="F28" s="77">
        <v>8260</v>
      </c>
    </row>
    <row r="29" spans="1:6" ht="13.5" customHeight="1" x14ac:dyDescent="0.25">
      <c r="A29" s="11" t="s">
        <v>26</v>
      </c>
      <c r="B29" s="76">
        <v>4805.1499999999996</v>
      </c>
      <c r="C29" s="76">
        <v>1593</v>
      </c>
      <c r="D29" s="77">
        <v>1593</v>
      </c>
      <c r="E29" s="77">
        <v>1593</v>
      </c>
      <c r="F29" s="77">
        <v>1593</v>
      </c>
    </row>
    <row r="30" spans="1:6" ht="13.5" customHeight="1" x14ac:dyDescent="0.25">
      <c r="A30" s="10" t="s">
        <v>5</v>
      </c>
      <c r="B30" s="79">
        <v>238730.02</v>
      </c>
      <c r="C30" s="79">
        <v>195170</v>
      </c>
      <c r="D30" s="78">
        <v>183094</v>
      </c>
      <c r="E30" s="78">
        <v>156094</v>
      </c>
      <c r="F30" s="78">
        <v>156444</v>
      </c>
    </row>
    <row r="31" spans="1:6" ht="13.5" customHeight="1" x14ac:dyDescent="0.25">
      <c r="A31" s="11" t="s">
        <v>27</v>
      </c>
      <c r="B31" s="76">
        <v>180640.26</v>
      </c>
      <c r="C31" s="76">
        <v>195170</v>
      </c>
      <c r="D31" s="77">
        <v>183094</v>
      </c>
      <c r="E31" s="77">
        <v>156094</v>
      </c>
      <c r="F31" s="77">
        <v>156444</v>
      </c>
    </row>
    <row r="32" spans="1:6" ht="26.25" customHeight="1" x14ac:dyDescent="0.25">
      <c r="A32" s="11" t="s">
        <v>71</v>
      </c>
      <c r="B32" s="76">
        <v>1484.84</v>
      </c>
      <c r="C32" s="76">
        <v>0</v>
      </c>
      <c r="D32" s="77">
        <v>0</v>
      </c>
      <c r="E32" s="77">
        <v>0</v>
      </c>
      <c r="F32" s="77">
        <v>0</v>
      </c>
    </row>
    <row r="33" spans="1:6" ht="12.95" customHeight="1" x14ac:dyDescent="0.25">
      <c r="A33" s="11" t="s">
        <v>73</v>
      </c>
      <c r="B33" s="76">
        <v>56604.92</v>
      </c>
      <c r="C33" s="76">
        <v>0</v>
      </c>
      <c r="D33" s="77">
        <v>0</v>
      </c>
      <c r="E33" s="77">
        <v>0</v>
      </c>
      <c r="F33" s="77">
        <v>0</v>
      </c>
    </row>
    <row r="34" spans="1:6" ht="12.95" customHeight="1" x14ac:dyDescent="0.25">
      <c r="A34" s="41"/>
      <c r="B34" s="42"/>
      <c r="C34" s="42"/>
      <c r="D34" s="43"/>
      <c r="E34" s="43"/>
      <c r="F34" s="43"/>
    </row>
    <row r="35" spans="1:6" ht="12.95" customHeight="1" x14ac:dyDescent="0.25">
      <c r="A35" s="41"/>
      <c r="B35" s="42"/>
      <c r="C35" s="42"/>
      <c r="D35" s="43"/>
      <c r="E35" s="43"/>
      <c r="F35" s="43"/>
    </row>
    <row r="36" spans="1:6" ht="12.95" customHeight="1" x14ac:dyDescent="0.25">
      <c r="A36" s="41"/>
      <c r="B36" s="42"/>
      <c r="C36" s="42"/>
      <c r="D36" s="43"/>
      <c r="E36" s="43"/>
      <c r="F36" s="43"/>
    </row>
    <row r="37" spans="1:6" ht="13.5" customHeight="1" x14ac:dyDescent="0.25"/>
    <row r="38" spans="1:6" ht="12" customHeight="1" x14ac:dyDescent="0.25"/>
    <row r="39" spans="1:6" ht="12.95" customHeight="1" x14ac:dyDescent="0.25"/>
    <row r="40" spans="1:6" ht="12.95" customHeight="1" x14ac:dyDescent="0.25"/>
  </sheetData>
  <mergeCells count="3">
    <mergeCell ref="A4:F4"/>
    <mergeCell ref="A2:F2"/>
    <mergeCell ref="A6:F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DE0FE-52D7-4422-8D8D-B90D4C42E54C}">
  <dimension ref="A2:F64"/>
  <sheetViews>
    <sheetView topLeftCell="A16" workbookViewId="0">
      <selection activeCell="B27" sqref="B27"/>
    </sheetView>
  </sheetViews>
  <sheetFormatPr defaultRowHeight="15" x14ac:dyDescent="0.25"/>
  <cols>
    <col min="1" max="1" width="47.28515625" customWidth="1"/>
    <col min="2" max="2" width="15.85546875" customWidth="1"/>
    <col min="3" max="3" width="16.5703125" customWidth="1"/>
    <col min="4" max="4" width="14.42578125" customWidth="1"/>
    <col min="5" max="5" width="16.7109375" customWidth="1"/>
    <col min="6" max="6" width="14.28515625" customWidth="1"/>
  </cols>
  <sheetData>
    <row r="2" spans="1:6" ht="15.75" x14ac:dyDescent="0.25">
      <c r="A2" s="96" t="s">
        <v>86</v>
      </c>
      <c r="B2" s="96"/>
      <c r="C2" s="96"/>
      <c r="D2" s="96"/>
      <c r="E2" s="96"/>
      <c r="F2" s="96"/>
    </row>
    <row r="3" spans="1:6" x14ac:dyDescent="0.25">
      <c r="A3" s="68"/>
      <c r="B3" s="68"/>
      <c r="C3" s="68"/>
      <c r="D3" s="68"/>
      <c r="E3" s="69"/>
      <c r="F3" s="69"/>
    </row>
    <row r="4" spans="1:6" ht="25.5" x14ac:dyDescent="0.25">
      <c r="A4" s="36" t="s">
        <v>77</v>
      </c>
      <c r="B4" s="37" t="s">
        <v>78</v>
      </c>
      <c r="C4" s="37" t="s">
        <v>79</v>
      </c>
      <c r="D4" s="37" t="s">
        <v>80</v>
      </c>
      <c r="E4" s="37" t="s">
        <v>81</v>
      </c>
      <c r="F4" s="37" t="s">
        <v>82</v>
      </c>
    </row>
    <row r="5" spans="1:6" x14ac:dyDescent="0.25">
      <c r="A5" s="36">
        <v>1</v>
      </c>
      <c r="B5" s="70">
        <v>2</v>
      </c>
      <c r="C5" s="70">
        <v>3</v>
      </c>
      <c r="D5" s="70">
        <v>4</v>
      </c>
      <c r="E5" s="70">
        <v>5</v>
      </c>
      <c r="F5" s="70">
        <v>6</v>
      </c>
    </row>
    <row r="6" spans="1:6" ht="13.5" customHeight="1" x14ac:dyDescent="0.25">
      <c r="A6" s="10" t="s">
        <v>84</v>
      </c>
      <c r="B6" s="35">
        <f>B7+B9+B11+B14+B17+B19</f>
        <v>5969377.8600000003</v>
      </c>
      <c r="C6" s="35">
        <v>6158734</v>
      </c>
      <c r="D6" s="7">
        <v>7202813</v>
      </c>
      <c r="E6" s="7">
        <v>7469381</v>
      </c>
      <c r="F6" s="7">
        <v>7610733</v>
      </c>
    </row>
    <row r="7" spans="1:6" ht="13.5" customHeight="1" x14ac:dyDescent="0.25">
      <c r="A7" s="12" t="s">
        <v>95</v>
      </c>
      <c r="B7" s="8">
        <v>129059.09</v>
      </c>
      <c r="C7" s="8">
        <v>197502</v>
      </c>
      <c r="D7" s="8">
        <v>167083</v>
      </c>
      <c r="E7" s="8">
        <v>212583</v>
      </c>
      <c r="F7" s="8">
        <v>212583</v>
      </c>
    </row>
    <row r="8" spans="1:6" ht="13.5" customHeight="1" x14ac:dyDescent="0.25">
      <c r="A8" s="29" t="s">
        <v>87</v>
      </c>
      <c r="B8" s="9">
        <v>129059.09</v>
      </c>
      <c r="C8" s="9">
        <v>197502</v>
      </c>
      <c r="D8" s="9">
        <v>167083</v>
      </c>
      <c r="E8" s="9">
        <v>212583</v>
      </c>
      <c r="F8" s="9">
        <v>212583</v>
      </c>
    </row>
    <row r="9" spans="1:6" ht="13.5" customHeight="1" x14ac:dyDescent="0.25">
      <c r="A9" s="12" t="s">
        <v>96</v>
      </c>
      <c r="B9" s="8">
        <v>735980.84</v>
      </c>
      <c r="C9" s="8">
        <v>864013</v>
      </c>
      <c r="D9" s="8">
        <v>883262</v>
      </c>
      <c r="E9" s="8">
        <v>909596</v>
      </c>
      <c r="F9" s="8">
        <v>926533</v>
      </c>
    </row>
    <row r="10" spans="1:6" ht="13.5" customHeight="1" x14ac:dyDescent="0.25">
      <c r="A10" s="29" t="s">
        <v>88</v>
      </c>
      <c r="B10" s="9">
        <v>735980.84</v>
      </c>
      <c r="C10" s="9">
        <v>864013</v>
      </c>
      <c r="D10" s="9">
        <v>883262</v>
      </c>
      <c r="E10" s="9">
        <v>909596</v>
      </c>
      <c r="F10" s="9">
        <v>926533</v>
      </c>
    </row>
    <row r="11" spans="1:6" ht="13.5" customHeight="1" x14ac:dyDescent="0.25">
      <c r="A11" s="12" t="s">
        <v>97</v>
      </c>
      <c r="B11" s="8">
        <f>B12+B13</f>
        <v>4649382.2</v>
      </c>
      <c r="C11" s="8">
        <v>4839671</v>
      </c>
      <c r="D11" s="8">
        <v>5868037</v>
      </c>
      <c r="E11" s="8">
        <v>6103696</v>
      </c>
      <c r="F11" s="8">
        <v>6223151</v>
      </c>
    </row>
    <row r="12" spans="1:6" ht="13.5" customHeight="1" x14ac:dyDescent="0.25">
      <c r="A12" s="29" t="s">
        <v>89</v>
      </c>
      <c r="B12" s="9">
        <v>4552494.55</v>
      </c>
      <c r="C12" s="9">
        <v>4742783</v>
      </c>
      <c r="D12" s="9">
        <v>5734149</v>
      </c>
      <c r="E12" s="9">
        <v>5972808</v>
      </c>
      <c r="F12" s="9">
        <v>6092263</v>
      </c>
    </row>
    <row r="13" spans="1:6" ht="14.25" customHeight="1" x14ac:dyDescent="0.25">
      <c r="A13" s="29" t="s">
        <v>90</v>
      </c>
      <c r="B13" s="9">
        <v>96887.65</v>
      </c>
      <c r="C13" s="9">
        <v>96888</v>
      </c>
      <c r="D13" s="9">
        <v>133888</v>
      </c>
      <c r="E13" s="9">
        <v>130888</v>
      </c>
      <c r="F13" s="9">
        <v>130888</v>
      </c>
    </row>
    <row r="14" spans="1:6" ht="13.5" customHeight="1" x14ac:dyDescent="0.25">
      <c r="A14" s="12" t="s">
        <v>98</v>
      </c>
      <c r="B14" s="8">
        <f>B15+B16</f>
        <v>443405.57</v>
      </c>
      <c r="C14" s="8">
        <v>255292</v>
      </c>
      <c r="D14" s="8">
        <v>278860</v>
      </c>
      <c r="E14" s="8">
        <v>237935</v>
      </c>
      <c r="F14" s="8">
        <v>242695</v>
      </c>
    </row>
    <row r="15" spans="1:6" ht="13.5" customHeight="1" x14ac:dyDescent="0.25">
      <c r="A15" s="29" t="s">
        <v>91</v>
      </c>
      <c r="B15" s="9">
        <v>311001.44</v>
      </c>
      <c r="C15" s="9">
        <v>208441</v>
      </c>
      <c r="D15" s="9">
        <v>244360</v>
      </c>
      <c r="E15" s="9">
        <v>209935</v>
      </c>
      <c r="F15" s="9">
        <v>214135</v>
      </c>
    </row>
    <row r="16" spans="1:6" ht="13.5" customHeight="1" x14ac:dyDescent="0.25">
      <c r="A16" s="29" t="s">
        <v>92</v>
      </c>
      <c r="B16" s="9">
        <v>132404.13</v>
      </c>
      <c r="C16" s="9">
        <v>46851</v>
      </c>
      <c r="D16" s="9">
        <v>34500</v>
      </c>
      <c r="E16" s="9">
        <v>28000</v>
      </c>
      <c r="F16" s="9">
        <v>28560</v>
      </c>
    </row>
    <row r="17" spans="1:6" ht="13.5" customHeight="1" x14ac:dyDescent="0.25">
      <c r="A17" s="12" t="s">
        <v>99</v>
      </c>
      <c r="B17" s="8">
        <v>8228.68</v>
      </c>
      <c r="C17" s="8">
        <v>0</v>
      </c>
      <c r="D17" s="8">
        <v>2000</v>
      </c>
      <c r="E17" s="8">
        <v>2000</v>
      </c>
      <c r="F17" s="8">
        <v>2200</v>
      </c>
    </row>
    <row r="18" spans="1:6" ht="13.5" customHeight="1" x14ac:dyDescent="0.25">
      <c r="A18" s="29" t="s">
        <v>93</v>
      </c>
      <c r="B18" s="9">
        <v>8228.68</v>
      </c>
      <c r="C18" s="9">
        <v>0</v>
      </c>
      <c r="D18" s="9">
        <v>2000</v>
      </c>
      <c r="E18" s="9">
        <v>2000</v>
      </c>
      <c r="F18" s="9">
        <v>2200</v>
      </c>
    </row>
    <row r="19" spans="1:6" ht="27" customHeight="1" x14ac:dyDescent="0.25">
      <c r="A19" s="12" t="s">
        <v>100</v>
      </c>
      <c r="B19" s="8">
        <v>3321.48</v>
      </c>
      <c r="C19" s="8">
        <v>2256</v>
      </c>
      <c r="D19" s="8">
        <v>3571</v>
      </c>
      <c r="E19" s="8">
        <v>3571</v>
      </c>
      <c r="F19" s="8">
        <v>3571</v>
      </c>
    </row>
    <row r="20" spans="1:6" ht="13.5" customHeight="1" x14ac:dyDescent="0.25">
      <c r="A20" s="29" t="s">
        <v>94</v>
      </c>
      <c r="B20" s="9">
        <v>3321.48</v>
      </c>
      <c r="C20" s="9">
        <v>2256</v>
      </c>
      <c r="D20" s="9">
        <v>3571</v>
      </c>
      <c r="E20" s="9">
        <v>3571</v>
      </c>
      <c r="F20" s="9">
        <v>3571</v>
      </c>
    </row>
    <row r="21" spans="1:6" ht="13.5" customHeight="1" x14ac:dyDescent="0.25">
      <c r="A21" s="29"/>
      <c r="B21" s="9"/>
      <c r="C21" s="9"/>
      <c r="D21" s="9"/>
      <c r="E21" s="9"/>
      <c r="F21" s="9"/>
    </row>
    <row r="22" spans="1:6" ht="13.5" customHeight="1" x14ac:dyDescent="0.25">
      <c r="A22" s="10" t="s">
        <v>85</v>
      </c>
      <c r="B22" s="35">
        <f>B37+B35+B33+B30+B27+B25+B23</f>
        <v>5820997.6299999999</v>
      </c>
      <c r="C22" s="35">
        <v>6158734</v>
      </c>
      <c r="D22" s="7">
        <v>7202813</v>
      </c>
      <c r="E22" s="7">
        <v>7469381</v>
      </c>
      <c r="F22" s="7">
        <v>7610733</v>
      </c>
    </row>
    <row r="23" spans="1:6" ht="13.5" customHeight="1" x14ac:dyDescent="0.25">
      <c r="A23" s="12" t="s">
        <v>95</v>
      </c>
      <c r="B23" s="8">
        <v>129059.09</v>
      </c>
      <c r="C23" s="8">
        <v>197502</v>
      </c>
      <c r="D23" s="8">
        <v>167083</v>
      </c>
      <c r="E23" s="8">
        <v>212583</v>
      </c>
      <c r="F23" s="8">
        <v>212583</v>
      </c>
    </row>
    <row r="24" spans="1:6" ht="13.5" customHeight="1" x14ac:dyDescent="0.25">
      <c r="A24" s="29" t="s">
        <v>87</v>
      </c>
      <c r="B24" s="9">
        <v>129059.09</v>
      </c>
      <c r="C24" s="9">
        <v>197502</v>
      </c>
      <c r="D24" s="9">
        <v>167083</v>
      </c>
      <c r="E24" s="9">
        <v>212583</v>
      </c>
      <c r="F24" s="9">
        <v>212583</v>
      </c>
    </row>
    <row r="25" spans="1:6" ht="13.5" customHeight="1" x14ac:dyDescent="0.25">
      <c r="A25" s="12" t="s">
        <v>96</v>
      </c>
      <c r="B25" s="8">
        <v>651632.38</v>
      </c>
      <c r="C25" s="8">
        <v>864013</v>
      </c>
      <c r="D25" s="8">
        <v>883262</v>
      </c>
      <c r="E25" s="8">
        <v>909596</v>
      </c>
      <c r="F25" s="8">
        <v>926533</v>
      </c>
    </row>
    <row r="26" spans="1:6" ht="13.5" customHeight="1" x14ac:dyDescent="0.25">
      <c r="A26" s="29" t="s">
        <v>88</v>
      </c>
      <c r="B26" s="9">
        <v>651632.38</v>
      </c>
      <c r="C26" s="9">
        <v>864013</v>
      </c>
      <c r="D26" s="9">
        <v>883262</v>
      </c>
      <c r="E26" s="9">
        <v>909596</v>
      </c>
      <c r="F26" s="9">
        <v>926533</v>
      </c>
    </row>
    <row r="27" spans="1:6" ht="13.5" customHeight="1" x14ac:dyDescent="0.25">
      <c r="A27" s="12" t="s">
        <v>101</v>
      </c>
      <c r="B27" s="8">
        <v>4639094.8600000003</v>
      </c>
      <c r="C27" s="8">
        <v>4839671</v>
      </c>
      <c r="D27" s="8">
        <v>5868037</v>
      </c>
      <c r="E27" s="8">
        <v>6103696</v>
      </c>
      <c r="F27" s="8">
        <v>6223151</v>
      </c>
    </row>
    <row r="28" spans="1:6" ht="13.5" customHeight="1" x14ac:dyDescent="0.25">
      <c r="A28" s="29" t="s">
        <v>89</v>
      </c>
      <c r="B28" s="9">
        <v>4542207.22</v>
      </c>
      <c r="C28" s="9">
        <v>4742783</v>
      </c>
      <c r="D28" s="9">
        <v>5734149</v>
      </c>
      <c r="E28" s="9">
        <v>5972808</v>
      </c>
      <c r="F28" s="9">
        <v>6092263</v>
      </c>
    </row>
    <row r="29" spans="1:6" ht="13.5" customHeight="1" x14ac:dyDescent="0.25">
      <c r="A29" s="29" t="s">
        <v>90</v>
      </c>
      <c r="B29" s="9">
        <v>96887.64</v>
      </c>
      <c r="C29" s="9">
        <v>96888</v>
      </c>
      <c r="D29" s="9">
        <v>133888</v>
      </c>
      <c r="E29" s="9">
        <v>130888</v>
      </c>
      <c r="F29" s="9">
        <v>130888</v>
      </c>
    </row>
    <row r="30" spans="1:6" ht="13.5" customHeight="1" x14ac:dyDescent="0.25">
      <c r="A30" s="12" t="s">
        <v>98</v>
      </c>
      <c r="B30" s="8">
        <v>359424.7</v>
      </c>
      <c r="C30" s="8">
        <v>255292</v>
      </c>
      <c r="D30" s="8">
        <v>278860</v>
      </c>
      <c r="E30" s="8">
        <v>237935</v>
      </c>
      <c r="F30" s="8">
        <v>242695</v>
      </c>
    </row>
    <row r="31" spans="1:6" ht="13.5" customHeight="1" x14ac:dyDescent="0.25">
      <c r="A31" s="29" t="s">
        <v>91</v>
      </c>
      <c r="B31" s="9">
        <v>241073.88</v>
      </c>
      <c r="C31" s="9">
        <v>208441</v>
      </c>
      <c r="D31" s="9">
        <v>244360</v>
      </c>
      <c r="E31" s="9">
        <v>209935</v>
      </c>
      <c r="F31" s="9">
        <v>214135</v>
      </c>
    </row>
    <row r="32" spans="1:6" ht="13.5" customHeight="1" x14ac:dyDescent="0.25">
      <c r="A32" s="29" t="s">
        <v>92</v>
      </c>
      <c r="B32" s="9">
        <v>118350.82</v>
      </c>
      <c r="C32" s="9">
        <v>46851</v>
      </c>
      <c r="D32" s="9">
        <v>34500</v>
      </c>
      <c r="E32" s="9">
        <v>28000</v>
      </c>
      <c r="F32" s="9">
        <v>28560</v>
      </c>
    </row>
    <row r="33" spans="1:6" ht="13.5" customHeight="1" x14ac:dyDescent="0.25">
      <c r="A33" s="12" t="s">
        <v>99</v>
      </c>
      <c r="B33" s="8">
        <v>13207.11</v>
      </c>
      <c r="C33" s="8">
        <v>0</v>
      </c>
      <c r="D33" s="8">
        <v>2000</v>
      </c>
      <c r="E33" s="8">
        <v>2000</v>
      </c>
      <c r="F33" s="8">
        <v>2200</v>
      </c>
    </row>
    <row r="34" spans="1:6" ht="13.5" customHeight="1" x14ac:dyDescent="0.25">
      <c r="A34" s="29" t="s">
        <v>93</v>
      </c>
      <c r="B34" s="9">
        <v>13207.11</v>
      </c>
      <c r="C34" s="9">
        <v>0</v>
      </c>
      <c r="D34" s="9">
        <v>2000</v>
      </c>
      <c r="E34" s="9">
        <v>2000</v>
      </c>
      <c r="F34" s="9">
        <v>2200</v>
      </c>
    </row>
    <row r="35" spans="1:6" ht="27" customHeight="1" x14ac:dyDescent="0.25">
      <c r="A35" s="12" t="s">
        <v>100</v>
      </c>
      <c r="B35" s="8">
        <v>3321.48</v>
      </c>
      <c r="C35" s="8">
        <v>2256</v>
      </c>
      <c r="D35" s="8">
        <v>3571</v>
      </c>
      <c r="E35" s="8">
        <v>3571</v>
      </c>
      <c r="F35" s="8">
        <v>3571</v>
      </c>
    </row>
    <row r="36" spans="1:6" ht="13.5" customHeight="1" x14ac:dyDescent="0.25">
      <c r="A36" s="29" t="s">
        <v>94</v>
      </c>
      <c r="B36" s="9">
        <v>3321.48</v>
      </c>
      <c r="C36" s="9">
        <v>2256</v>
      </c>
      <c r="D36" s="9">
        <v>3571</v>
      </c>
      <c r="E36" s="9">
        <v>3571</v>
      </c>
      <c r="F36" s="9">
        <v>3571</v>
      </c>
    </row>
    <row r="37" spans="1:6" ht="13.5" customHeight="1" x14ac:dyDescent="0.25">
      <c r="A37" s="12" t="s">
        <v>102</v>
      </c>
      <c r="B37" s="8">
        <v>25258.01</v>
      </c>
      <c r="C37" s="8">
        <v>0</v>
      </c>
      <c r="D37" s="8">
        <v>0</v>
      </c>
      <c r="E37" s="8">
        <v>0</v>
      </c>
      <c r="F37" s="8">
        <v>0</v>
      </c>
    </row>
    <row r="38" spans="1:6" ht="13.5" customHeight="1" x14ac:dyDescent="0.25">
      <c r="A38" s="29" t="s">
        <v>103</v>
      </c>
      <c r="B38" s="9">
        <v>25258.01</v>
      </c>
      <c r="C38" s="9">
        <v>0</v>
      </c>
      <c r="D38" s="9">
        <v>0</v>
      </c>
      <c r="E38" s="9">
        <v>0</v>
      </c>
      <c r="F38" s="9">
        <v>0</v>
      </c>
    </row>
    <row r="39" spans="1:6" ht="13.5" customHeight="1" x14ac:dyDescent="0.25"/>
    <row r="40" spans="1:6" ht="13.5" customHeight="1" x14ac:dyDescent="0.25"/>
    <row r="41" spans="1:6" ht="13.5" customHeight="1" x14ac:dyDescent="0.25"/>
    <row r="42" spans="1:6" ht="13.5" customHeight="1" x14ac:dyDescent="0.25"/>
    <row r="43" spans="1:6" ht="13.5" customHeight="1" x14ac:dyDescent="0.25"/>
    <row r="44" spans="1:6" ht="13.5" customHeight="1" x14ac:dyDescent="0.25"/>
    <row r="45" spans="1:6" ht="13.5" customHeight="1" x14ac:dyDescent="0.25"/>
    <row r="46" spans="1:6" ht="13.5" customHeight="1" x14ac:dyDescent="0.25"/>
    <row r="47" spans="1:6" ht="13.5" customHeight="1" x14ac:dyDescent="0.25"/>
    <row r="48" spans="1:6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</sheetData>
  <mergeCells count="1">
    <mergeCell ref="A2:F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A68A1-8577-4E4E-9B28-B3E081479F57}">
  <dimension ref="A2:F24"/>
  <sheetViews>
    <sheetView workbookViewId="0">
      <selection activeCell="F7" sqref="F7"/>
    </sheetView>
  </sheetViews>
  <sheetFormatPr defaultRowHeight="15" x14ac:dyDescent="0.25"/>
  <cols>
    <col min="1" max="1" width="45.85546875" customWidth="1"/>
    <col min="2" max="2" width="16" customWidth="1"/>
    <col min="3" max="3" width="17.42578125" customWidth="1"/>
    <col min="4" max="4" width="17.7109375" customWidth="1"/>
    <col min="5" max="5" width="16.140625" customWidth="1"/>
    <col min="6" max="6" width="15.42578125" customWidth="1"/>
  </cols>
  <sheetData>
    <row r="2" spans="1:6" ht="15.75" x14ac:dyDescent="0.25">
      <c r="A2" s="96" t="s">
        <v>104</v>
      </c>
      <c r="B2" s="98"/>
      <c r="C2" s="98"/>
      <c r="D2" s="98"/>
      <c r="E2" s="98"/>
      <c r="F2" s="98"/>
    </row>
    <row r="4" spans="1:6" ht="27.75" customHeight="1" x14ac:dyDescent="0.25">
      <c r="A4" s="36" t="s">
        <v>77</v>
      </c>
      <c r="B4" s="37" t="s">
        <v>105</v>
      </c>
      <c r="C4" s="37" t="s">
        <v>106</v>
      </c>
      <c r="D4" s="37" t="s">
        <v>107</v>
      </c>
      <c r="E4" s="67" t="s">
        <v>108</v>
      </c>
      <c r="F4" s="37" t="s">
        <v>109</v>
      </c>
    </row>
    <row r="5" spans="1:6" ht="13.5" customHeight="1" x14ac:dyDescent="0.25">
      <c r="A5" s="36">
        <v>1</v>
      </c>
      <c r="B5" s="70">
        <v>2</v>
      </c>
      <c r="C5" s="70">
        <v>3</v>
      </c>
      <c r="D5" s="70">
        <v>4</v>
      </c>
      <c r="E5" s="70">
        <v>5</v>
      </c>
      <c r="F5" s="70">
        <v>6</v>
      </c>
    </row>
    <row r="6" spans="1:6" ht="30.75" customHeight="1" x14ac:dyDescent="0.25">
      <c r="A6" s="11" t="s">
        <v>85</v>
      </c>
      <c r="B6" s="8">
        <v>5820997.6200000001</v>
      </c>
      <c r="C6" s="8">
        <v>6127013</v>
      </c>
      <c r="D6" s="8">
        <v>7165429</v>
      </c>
      <c r="E6" s="8">
        <v>7434873</v>
      </c>
      <c r="F6" s="8">
        <v>7576225</v>
      </c>
    </row>
    <row r="7" spans="1:6" ht="13.5" customHeight="1" x14ac:dyDescent="0.25">
      <c r="A7" s="12" t="s">
        <v>111</v>
      </c>
      <c r="B7" s="8">
        <f>B8+B9</f>
        <v>5820997.6200000001</v>
      </c>
      <c r="C7" s="8">
        <v>6127013</v>
      </c>
      <c r="D7" s="8">
        <v>7165429</v>
      </c>
      <c r="E7" s="8">
        <v>7434873</v>
      </c>
      <c r="F7" s="8">
        <v>7576225</v>
      </c>
    </row>
    <row r="8" spans="1:6" ht="13.5" customHeight="1" x14ac:dyDescent="0.25">
      <c r="A8" s="73" t="s">
        <v>110</v>
      </c>
      <c r="B8" s="9">
        <v>5248420.08</v>
      </c>
      <c r="C8" s="9">
        <v>5537788</v>
      </c>
      <c r="D8" s="9">
        <v>6611777</v>
      </c>
      <c r="E8" s="9">
        <v>6942046</v>
      </c>
      <c r="F8" s="9">
        <v>7077783</v>
      </c>
    </row>
    <row r="9" spans="1:6" ht="29.25" customHeight="1" x14ac:dyDescent="0.25">
      <c r="A9" s="73" t="s">
        <v>112</v>
      </c>
      <c r="B9" s="9">
        <v>572577.54</v>
      </c>
      <c r="C9" s="9">
        <v>589225</v>
      </c>
      <c r="D9" s="9">
        <v>553652</v>
      </c>
      <c r="E9" s="9">
        <v>492827</v>
      </c>
      <c r="F9" s="9">
        <v>498442</v>
      </c>
    </row>
    <row r="12" spans="1:6" ht="13.5" customHeight="1" x14ac:dyDescent="0.25"/>
    <row r="13" spans="1:6" ht="13.5" customHeight="1" x14ac:dyDescent="0.25"/>
    <row r="14" spans="1:6" ht="26.25" customHeight="1" x14ac:dyDescent="0.25"/>
    <row r="15" spans="1:6" ht="13.5" customHeight="1" x14ac:dyDescent="0.25"/>
    <row r="16" spans="1:6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  <row r="22" ht="13.5" customHeight="1" x14ac:dyDescent="0.25"/>
    <row r="23" ht="13.5" customHeight="1" x14ac:dyDescent="0.25"/>
    <row r="24" ht="13.5" customHeight="1" x14ac:dyDescent="0.25"/>
  </sheetData>
  <mergeCells count="1">
    <mergeCell ref="A2:F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BBC77-3A74-4A83-B8C3-84AE17DDA75D}">
  <dimension ref="A2:F15"/>
  <sheetViews>
    <sheetView workbookViewId="0">
      <selection activeCell="B16" sqref="B16"/>
    </sheetView>
  </sheetViews>
  <sheetFormatPr defaultRowHeight="15" x14ac:dyDescent="0.25"/>
  <cols>
    <col min="1" max="1" width="35.85546875" customWidth="1"/>
    <col min="2" max="2" width="17.140625" customWidth="1"/>
    <col min="3" max="3" width="14.28515625" customWidth="1"/>
    <col min="4" max="4" width="15.28515625" customWidth="1"/>
    <col min="5" max="5" width="16.42578125" customWidth="1"/>
    <col min="6" max="6" width="17.85546875" customWidth="1"/>
  </cols>
  <sheetData>
    <row r="2" spans="1:6" ht="15.75" x14ac:dyDescent="0.25">
      <c r="A2" s="96" t="s">
        <v>56</v>
      </c>
      <c r="B2" s="96"/>
      <c r="C2" s="96"/>
      <c r="D2" s="96"/>
      <c r="E2" s="96"/>
      <c r="F2" s="96"/>
    </row>
    <row r="4" spans="1:6" ht="15.75" x14ac:dyDescent="0.25">
      <c r="A4" s="96" t="s">
        <v>6</v>
      </c>
      <c r="B4" s="96"/>
      <c r="C4" s="96"/>
      <c r="D4" s="96"/>
      <c r="E4" s="96"/>
      <c r="F4" s="96"/>
    </row>
    <row r="5" spans="1:6" ht="15.75" x14ac:dyDescent="0.25">
      <c r="A5" s="39"/>
      <c r="B5" s="39"/>
      <c r="C5" s="39"/>
      <c r="D5" s="39"/>
      <c r="E5" s="39"/>
      <c r="F5" s="39"/>
    </row>
    <row r="6" spans="1:6" ht="15.75" x14ac:dyDescent="0.25">
      <c r="A6" s="96" t="s">
        <v>113</v>
      </c>
      <c r="B6" s="96"/>
      <c r="C6" s="96"/>
      <c r="D6" s="96"/>
      <c r="E6" s="96"/>
      <c r="F6" s="96"/>
    </row>
    <row r="8" spans="1:6" ht="25.5" x14ac:dyDescent="0.25">
      <c r="A8" s="36" t="s">
        <v>77</v>
      </c>
      <c r="B8" s="37" t="s">
        <v>78</v>
      </c>
      <c r="C8" s="37" t="s">
        <v>79</v>
      </c>
      <c r="D8" s="37" t="s">
        <v>80</v>
      </c>
      <c r="E8" s="37" t="s">
        <v>81</v>
      </c>
      <c r="F8" s="37" t="s">
        <v>82</v>
      </c>
    </row>
    <row r="9" spans="1:6" x14ac:dyDescent="0.25">
      <c r="A9" s="36">
        <v>1</v>
      </c>
      <c r="B9" s="70">
        <v>2</v>
      </c>
      <c r="C9" s="70">
        <v>3</v>
      </c>
      <c r="D9" s="70">
        <v>4</v>
      </c>
      <c r="E9" s="70">
        <v>5</v>
      </c>
      <c r="F9" s="70">
        <v>6</v>
      </c>
    </row>
    <row r="10" spans="1:6" x14ac:dyDescent="0.25">
      <c r="A10" s="10" t="s">
        <v>114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</row>
    <row r="11" spans="1:6" x14ac:dyDescent="0.25">
      <c r="A11" s="71" t="s">
        <v>115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</row>
    <row r="12" spans="1:6" x14ac:dyDescent="0.25">
      <c r="A12" s="72" t="s">
        <v>117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</row>
    <row r="13" spans="1:6" ht="28.5" customHeight="1" x14ac:dyDescent="0.25">
      <c r="A13" s="10" t="s">
        <v>7</v>
      </c>
      <c r="B13" s="35">
        <f>B14</f>
        <v>31632.27</v>
      </c>
      <c r="C13" s="35">
        <f>C14</f>
        <v>31721</v>
      </c>
      <c r="D13" s="7">
        <v>37384</v>
      </c>
      <c r="E13" s="7">
        <v>34508</v>
      </c>
      <c r="F13" s="7">
        <v>34508</v>
      </c>
    </row>
    <row r="14" spans="1:6" ht="28.5" customHeight="1" x14ac:dyDescent="0.25">
      <c r="A14" s="11" t="s">
        <v>28</v>
      </c>
      <c r="B14" s="80">
        <v>31632.27</v>
      </c>
      <c r="C14" s="80">
        <v>31721</v>
      </c>
      <c r="D14" s="9">
        <v>37384</v>
      </c>
      <c r="E14" s="9">
        <v>34508</v>
      </c>
      <c r="F14" s="9">
        <v>34508</v>
      </c>
    </row>
    <row r="15" spans="1:6" ht="15" customHeight="1" x14ac:dyDescent="0.25">
      <c r="A15" s="11" t="s">
        <v>119</v>
      </c>
      <c r="B15" s="34">
        <v>31632.27</v>
      </c>
      <c r="C15" s="34">
        <v>31721</v>
      </c>
      <c r="D15" s="8">
        <v>37384</v>
      </c>
      <c r="E15" s="8">
        <v>34508</v>
      </c>
      <c r="F15" s="8">
        <v>34508</v>
      </c>
    </row>
  </sheetData>
  <mergeCells count="3">
    <mergeCell ref="A4:F4"/>
    <mergeCell ref="A2:F2"/>
    <mergeCell ref="A6:F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E3A4A-DE06-4B03-80D2-7F7BE3838F1E}">
  <dimension ref="A2:F16"/>
  <sheetViews>
    <sheetView workbookViewId="0">
      <selection activeCell="B14" sqref="B14"/>
    </sheetView>
  </sheetViews>
  <sheetFormatPr defaultRowHeight="15" x14ac:dyDescent="0.25"/>
  <cols>
    <col min="1" max="1" width="35.85546875" customWidth="1"/>
    <col min="2" max="2" width="17.140625" customWidth="1"/>
    <col min="3" max="3" width="14.28515625" customWidth="1"/>
    <col min="4" max="4" width="15.28515625" customWidth="1"/>
    <col min="5" max="5" width="16.42578125" customWidth="1"/>
    <col min="6" max="6" width="17.85546875" customWidth="1"/>
  </cols>
  <sheetData>
    <row r="2" spans="1:6" ht="15.75" x14ac:dyDescent="0.25">
      <c r="A2" s="96" t="s">
        <v>116</v>
      </c>
      <c r="B2" s="96"/>
      <c r="C2" s="96"/>
      <c r="D2" s="96"/>
      <c r="E2" s="96"/>
      <c r="F2" s="96"/>
    </row>
    <row r="3" spans="1:6" ht="15.75" x14ac:dyDescent="0.25">
      <c r="A3" s="39"/>
      <c r="B3" s="39"/>
      <c r="C3" s="39"/>
      <c r="D3" s="39"/>
      <c r="E3" s="39"/>
      <c r="F3" s="39"/>
    </row>
    <row r="4" spans="1:6" ht="25.5" x14ac:dyDescent="0.25">
      <c r="A4" s="36" t="s">
        <v>77</v>
      </c>
      <c r="B4" s="37" t="s">
        <v>78</v>
      </c>
      <c r="C4" s="37" t="s">
        <v>79</v>
      </c>
      <c r="D4" s="37" t="s">
        <v>80</v>
      </c>
      <c r="E4" s="37" t="s">
        <v>81</v>
      </c>
      <c r="F4" s="37" t="s">
        <v>82</v>
      </c>
    </row>
    <row r="5" spans="1:6" x14ac:dyDescent="0.25">
      <c r="A5" s="36">
        <v>1</v>
      </c>
      <c r="B5" s="70">
        <v>2</v>
      </c>
      <c r="C5" s="70">
        <v>3</v>
      </c>
      <c r="D5" s="70">
        <v>4</v>
      </c>
      <c r="E5" s="70">
        <v>5</v>
      </c>
      <c r="F5" s="70">
        <v>6</v>
      </c>
    </row>
    <row r="6" spans="1:6" x14ac:dyDescent="0.25">
      <c r="A6" s="10" t="s">
        <v>117</v>
      </c>
      <c r="B6" s="35">
        <v>0</v>
      </c>
      <c r="C6" s="35">
        <v>0</v>
      </c>
      <c r="D6" s="7">
        <v>0</v>
      </c>
      <c r="E6" s="7">
        <v>0</v>
      </c>
      <c r="F6" s="7">
        <v>0</v>
      </c>
    </row>
    <row r="7" spans="1:6" x14ac:dyDescent="0.25">
      <c r="A7" s="12" t="s">
        <v>95</v>
      </c>
      <c r="B7" s="8">
        <v>0</v>
      </c>
      <c r="C7" s="8">
        <v>0</v>
      </c>
      <c r="D7" s="8">
        <v>0</v>
      </c>
      <c r="E7" s="8">
        <v>0</v>
      </c>
      <c r="F7" s="8">
        <v>0</v>
      </c>
    </row>
    <row r="8" spans="1:6" x14ac:dyDescent="0.25">
      <c r="A8" s="29" t="s">
        <v>87</v>
      </c>
      <c r="B8" s="9">
        <v>0</v>
      </c>
      <c r="C8" s="9">
        <v>0</v>
      </c>
      <c r="D8" s="9">
        <v>0</v>
      </c>
      <c r="E8" s="9">
        <v>0</v>
      </c>
      <c r="F8" s="9">
        <v>0</v>
      </c>
    </row>
    <row r="9" spans="1:6" ht="26.25" x14ac:dyDescent="0.25">
      <c r="A9" s="12" t="s">
        <v>120</v>
      </c>
      <c r="B9" s="8">
        <v>0</v>
      </c>
      <c r="C9" s="8">
        <v>0</v>
      </c>
      <c r="D9" s="8">
        <v>0</v>
      </c>
      <c r="E9" s="8">
        <v>0</v>
      </c>
      <c r="F9" s="8">
        <v>0</v>
      </c>
    </row>
    <row r="10" spans="1:6" x14ac:dyDescent="0.25">
      <c r="A10" s="29" t="s">
        <v>118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</row>
    <row r="11" spans="1:6" x14ac:dyDescent="0.25">
      <c r="A11" s="10" t="s">
        <v>119</v>
      </c>
      <c r="B11" s="35">
        <f>B12+B14</f>
        <v>31632.27</v>
      </c>
      <c r="C11" s="35">
        <f>C12+C14</f>
        <v>31721</v>
      </c>
      <c r="D11" s="7">
        <f>D12+D14</f>
        <v>37384</v>
      </c>
      <c r="E11" s="7">
        <f>E12+E14</f>
        <v>34508</v>
      </c>
      <c r="F11" s="7">
        <f>F12+F14</f>
        <v>34508</v>
      </c>
    </row>
    <row r="12" spans="1:6" x14ac:dyDescent="0.25">
      <c r="A12" s="12" t="s">
        <v>96</v>
      </c>
      <c r="B12" s="8">
        <f>B13</f>
        <v>31632.27</v>
      </c>
      <c r="C12" s="8">
        <f>C13</f>
        <v>31721</v>
      </c>
      <c r="D12" s="8">
        <f>D13</f>
        <v>384</v>
      </c>
      <c r="E12" s="8">
        <f>E13</f>
        <v>508</v>
      </c>
      <c r="F12" s="8">
        <f>F13</f>
        <v>508</v>
      </c>
    </row>
    <row r="13" spans="1:6" x14ac:dyDescent="0.25">
      <c r="A13" s="29" t="s">
        <v>88</v>
      </c>
      <c r="B13" s="9">
        <v>31632.27</v>
      </c>
      <c r="C13" s="9">
        <v>31721</v>
      </c>
      <c r="D13" s="9">
        <v>384</v>
      </c>
      <c r="E13" s="9">
        <v>508</v>
      </c>
      <c r="F13" s="9">
        <v>508</v>
      </c>
    </row>
    <row r="14" spans="1:6" x14ac:dyDescent="0.25">
      <c r="A14" s="12" t="s">
        <v>101</v>
      </c>
      <c r="B14" s="8">
        <v>0</v>
      </c>
      <c r="C14" s="8">
        <v>0</v>
      </c>
      <c r="D14" s="8">
        <f>D15+D16</f>
        <v>37000</v>
      </c>
      <c r="E14" s="8">
        <f>E15+E16</f>
        <v>34000</v>
      </c>
      <c r="F14" s="8">
        <f>F15+F16</f>
        <v>34000</v>
      </c>
    </row>
    <row r="15" spans="1:6" x14ac:dyDescent="0.25">
      <c r="A15" s="29" t="s">
        <v>89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</row>
    <row r="16" spans="1:6" x14ac:dyDescent="0.25">
      <c r="A16" s="29" t="s">
        <v>90</v>
      </c>
      <c r="B16" s="9">
        <v>0</v>
      </c>
      <c r="C16" s="9">
        <v>0</v>
      </c>
      <c r="D16" s="9">
        <v>37000</v>
      </c>
      <c r="E16" s="9">
        <v>34000</v>
      </c>
      <c r="F16" s="9">
        <v>34000</v>
      </c>
    </row>
  </sheetData>
  <mergeCells count="1">
    <mergeCell ref="A2:F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04710-1DBF-4460-8EF2-335F3B9FF6C9}">
  <dimension ref="A2:F136"/>
  <sheetViews>
    <sheetView topLeftCell="A79" workbookViewId="0">
      <selection activeCell="E136" sqref="E136"/>
    </sheetView>
  </sheetViews>
  <sheetFormatPr defaultRowHeight="15" x14ac:dyDescent="0.25"/>
  <cols>
    <col min="1" max="1" width="51.7109375" customWidth="1"/>
    <col min="2" max="2" width="14.7109375" customWidth="1"/>
    <col min="3" max="4" width="15.5703125" customWidth="1"/>
    <col min="5" max="5" width="16" customWidth="1"/>
    <col min="6" max="6" width="16.42578125" customWidth="1"/>
  </cols>
  <sheetData>
    <row r="2" spans="1:6" ht="15.75" x14ac:dyDescent="0.25">
      <c r="A2" s="96" t="s">
        <v>121</v>
      </c>
      <c r="B2" s="96"/>
      <c r="C2" s="96"/>
      <c r="D2" s="96"/>
      <c r="E2" s="96"/>
      <c r="F2" s="96"/>
    </row>
    <row r="4" spans="1:6" ht="38.25" customHeight="1" thickBot="1" x14ac:dyDescent="0.3">
      <c r="A4" s="88" t="s">
        <v>77</v>
      </c>
      <c r="B4" s="89" t="s">
        <v>105</v>
      </c>
      <c r="C4" s="89" t="s">
        <v>106</v>
      </c>
      <c r="D4" s="89" t="s">
        <v>107</v>
      </c>
      <c r="E4" s="89" t="s">
        <v>108</v>
      </c>
      <c r="F4" s="90" t="s">
        <v>109</v>
      </c>
    </row>
    <row r="5" spans="1:6" ht="15.75" customHeight="1" x14ac:dyDescent="0.25">
      <c r="A5" s="26" t="s">
        <v>70</v>
      </c>
      <c r="B5" s="27">
        <v>5852629.9000000004</v>
      </c>
      <c r="C5" s="27">
        <v>6158734</v>
      </c>
      <c r="D5" s="27">
        <v>7202813</v>
      </c>
      <c r="E5" s="91">
        <v>7469381</v>
      </c>
      <c r="F5" s="27">
        <v>7610733</v>
      </c>
    </row>
    <row r="6" spans="1:6" ht="45" customHeight="1" x14ac:dyDescent="0.25">
      <c r="A6" s="28" t="s">
        <v>38</v>
      </c>
      <c r="B6" s="81">
        <v>5852629.9000000004</v>
      </c>
      <c r="C6" s="81">
        <v>6158734</v>
      </c>
      <c r="D6" s="81">
        <v>7202813</v>
      </c>
      <c r="E6" s="81">
        <v>7469381</v>
      </c>
      <c r="F6" s="81">
        <v>7610733</v>
      </c>
    </row>
    <row r="7" spans="1:6" ht="13.5" customHeight="1" x14ac:dyDescent="0.25">
      <c r="A7" s="11" t="s">
        <v>39</v>
      </c>
      <c r="B7" s="82">
        <v>5852629.9000000004</v>
      </c>
      <c r="C7" s="82">
        <v>6158734</v>
      </c>
      <c r="D7" s="82">
        <v>7202813</v>
      </c>
      <c r="E7" s="82">
        <v>7469381</v>
      </c>
      <c r="F7" s="82">
        <v>7610733</v>
      </c>
    </row>
    <row r="8" spans="1:6" ht="27.75" customHeight="1" x14ac:dyDescent="0.25">
      <c r="A8" s="11" t="s">
        <v>122</v>
      </c>
      <c r="B8" s="82">
        <v>5852629.9000000004</v>
      </c>
      <c r="C8" s="82">
        <v>6158734</v>
      </c>
      <c r="D8" s="82">
        <v>7202813</v>
      </c>
      <c r="E8" s="82">
        <v>7469381</v>
      </c>
      <c r="F8" s="82">
        <v>7610733</v>
      </c>
    </row>
    <row r="9" spans="1:6" ht="13.5" customHeight="1" x14ac:dyDescent="0.25">
      <c r="A9" s="29" t="s">
        <v>40</v>
      </c>
      <c r="B9" s="82">
        <v>274431.2</v>
      </c>
      <c r="C9" s="82">
        <v>238702</v>
      </c>
      <c r="D9" s="82">
        <v>251860</v>
      </c>
      <c r="E9" s="82">
        <v>209935</v>
      </c>
      <c r="F9" s="82">
        <v>214135</v>
      </c>
    </row>
    <row r="10" spans="1:6" ht="13.5" customHeight="1" x14ac:dyDescent="0.25">
      <c r="A10" s="13" t="s">
        <v>41</v>
      </c>
      <c r="B10" s="84">
        <v>270697.53999999998</v>
      </c>
      <c r="C10" s="84">
        <v>201739</v>
      </c>
      <c r="D10" s="84">
        <v>50000</v>
      </c>
      <c r="E10" s="84">
        <v>0</v>
      </c>
      <c r="F10" s="84">
        <v>0</v>
      </c>
    </row>
    <row r="11" spans="1:6" ht="13.5" customHeight="1" x14ac:dyDescent="0.25">
      <c r="A11" s="12" t="s">
        <v>30</v>
      </c>
      <c r="B11" s="82">
        <v>230093.82</v>
      </c>
      <c r="C11" s="82">
        <v>171478</v>
      </c>
      <c r="D11" s="82">
        <v>42500</v>
      </c>
      <c r="E11" s="85">
        <v>0</v>
      </c>
      <c r="F11" s="85">
        <v>0</v>
      </c>
    </row>
    <row r="12" spans="1:6" ht="13.5" customHeight="1" x14ac:dyDescent="0.25">
      <c r="A12" s="30" t="s">
        <v>4</v>
      </c>
      <c r="B12" s="82">
        <v>228830.81</v>
      </c>
      <c r="C12" s="82">
        <v>171478</v>
      </c>
      <c r="D12" s="82">
        <v>42500</v>
      </c>
      <c r="E12" s="85">
        <v>0</v>
      </c>
      <c r="F12" s="85">
        <v>0</v>
      </c>
    </row>
    <row r="13" spans="1:6" ht="13.5" customHeight="1" x14ac:dyDescent="0.25">
      <c r="A13" s="30" t="s">
        <v>22</v>
      </c>
      <c r="B13" s="83">
        <v>200748.98</v>
      </c>
      <c r="C13" s="83">
        <v>154556</v>
      </c>
      <c r="D13" s="83">
        <v>38250</v>
      </c>
      <c r="E13" s="86">
        <v>0</v>
      </c>
      <c r="F13" s="86">
        <v>0</v>
      </c>
    </row>
    <row r="14" spans="1:6" ht="13.5" customHeight="1" x14ac:dyDescent="0.25">
      <c r="A14" s="30" t="s">
        <v>23</v>
      </c>
      <c r="B14" s="83">
        <v>28081.83</v>
      </c>
      <c r="C14" s="83">
        <v>16922</v>
      </c>
      <c r="D14" s="83">
        <v>4250</v>
      </c>
      <c r="E14" s="86">
        <v>0</v>
      </c>
      <c r="F14" s="86">
        <v>0</v>
      </c>
    </row>
    <row r="15" spans="1:6" ht="13.5" customHeight="1" x14ac:dyDescent="0.25">
      <c r="A15" s="30" t="s">
        <v>5</v>
      </c>
      <c r="B15" s="82">
        <v>1263.01</v>
      </c>
      <c r="C15" s="82">
        <v>0</v>
      </c>
      <c r="D15" s="82">
        <v>0</v>
      </c>
      <c r="E15" s="85">
        <v>0</v>
      </c>
      <c r="F15" s="85">
        <v>0</v>
      </c>
    </row>
    <row r="16" spans="1:6" ht="32.25" customHeight="1" x14ac:dyDescent="0.25">
      <c r="A16" s="30" t="s">
        <v>71</v>
      </c>
      <c r="B16" s="83">
        <v>1263.01</v>
      </c>
      <c r="C16" s="83">
        <v>0</v>
      </c>
      <c r="D16" s="83">
        <v>0</v>
      </c>
      <c r="E16" s="86">
        <v>0</v>
      </c>
      <c r="F16" s="86">
        <v>0</v>
      </c>
    </row>
    <row r="17" spans="1:6" ht="13.5" customHeight="1" x14ac:dyDescent="0.25">
      <c r="A17" s="12" t="s">
        <v>31</v>
      </c>
      <c r="B17" s="82">
        <v>40603.72</v>
      </c>
      <c r="C17" s="82">
        <v>30261</v>
      </c>
      <c r="D17" s="82">
        <v>7500</v>
      </c>
      <c r="E17" s="85">
        <v>0</v>
      </c>
      <c r="F17" s="85">
        <v>0</v>
      </c>
    </row>
    <row r="18" spans="1:6" ht="13.5" customHeight="1" x14ac:dyDescent="0.25">
      <c r="A18" s="30" t="s">
        <v>4</v>
      </c>
      <c r="B18" s="82">
        <v>40381.89</v>
      </c>
      <c r="C18" s="82">
        <v>30261</v>
      </c>
      <c r="D18" s="82">
        <v>7500</v>
      </c>
      <c r="E18" s="85">
        <v>0</v>
      </c>
      <c r="F18" s="85">
        <v>0</v>
      </c>
    </row>
    <row r="19" spans="1:6" ht="12.75" customHeight="1" x14ac:dyDescent="0.25">
      <c r="A19" s="30" t="s">
        <v>22</v>
      </c>
      <c r="B19" s="83">
        <v>35426.28</v>
      </c>
      <c r="C19" s="83">
        <v>27275</v>
      </c>
      <c r="D19" s="83">
        <v>6750</v>
      </c>
      <c r="E19" s="86">
        <v>0</v>
      </c>
      <c r="F19" s="86">
        <v>0</v>
      </c>
    </row>
    <row r="20" spans="1:6" ht="13.5" customHeight="1" x14ac:dyDescent="0.25">
      <c r="A20" s="30" t="s">
        <v>23</v>
      </c>
      <c r="B20" s="83">
        <v>4955.6099999999997</v>
      </c>
      <c r="C20" s="83">
        <v>2986</v>
      </c>
      <c r="D20" s="83">
        <v>750</v>
      </c>
      <c r="E20" s="86">
        <v>0</v>
      </c>
      <c r="F20" s="86">
        <v>0</v>
      </c>
    </row>
    <row r="21" spans="1:6" ht="13.5" customHeight="1" x14ac:dyDescent="0.25">
      <c r="A21" s="30" t="s">
        <v>5</v>
      </c>
      <c r="B21" s="83">
        <v>221.83</v>
      </c>
      <c r="C21" s="83">
        <v>0</v>
      </c>
      <c r="D21" s="83">
        <v>0</v>
      </c>
      <c r="E21" s="86">
        <v>0</v>
      </c>
      <c r="F21" s="86">
        <v>0</v>
      </c>
    </row>
    <row r="22" spans="1:6" ht="27.75" customHeight="1" x14ac:dyDescent="0.25">
      <c r="A22" s="30" t="s">
        <v>71</v>
      </c>
      <c r="B22" s="83">
        <v>221.83</v>
      </c>
      <c r="C22" s="83">
        <v>0</v>
      </c>
      <c r="D22" s="83">
        <v>0</v>
      </c>
      <c r="E22" s="83">
        <v>0</v>
      </c>
      <c r="F22" s="83">
        <v>0</v>
      </c>
    </row>
    <row r="23" spans="1:6" ht="26.25" customHeight="1" x14ac:dyDescent="0.25">
      <c r="A23" s="13" t="s">
        <v>72</v>
      </c>
      <c r="B23" s="84">
        <v>3733.66</v>
      </c>
      <c r="C23" s="84">
        <v>36963</v>
      </c>
      <c r="D23" s="84">
        <v>0</v>
      </c>
      <c r="E23" s="84">
        <v>0</v>
      </c>
      <c r="F23" s="84">
        <v>0</v>
      </c>
    </row>
    <row r="24" spans="1:6" ht="13.5" customHeight="1" x14ac:dyDescent="0.25">
      <c r="A24" s="12" t="s">
        <v>30</v>
      </c>
      <c r="B24" s="82">
        <v>3733.66</v>
      </c>
      <c r="C24" s="82">
        <v>36963</v>
      </c>
      <c r="D24" s="85">
        <v>0</v>
      </c>
      <c r="E24" s="85">
        <v>0</v>
      </c>
      <c r="F24" s="85">
        <v>0</v>
      </c>
    </row>
    <row r="25" spans="1:6" ht="13.5" customHeight="1" x14ac:dyDescent="0.25">
      <c r="A25" s="30" t="s">
        <v>4</v>
      </c>
      <c r="B25" s="82">
        <v>3733.66</v>
      </c>
      <c r="C25" s="82">
        <v>36963</v>
      </c>
      <c r="D25" s="85">
        <v>0</v>
      </c>
      <c r="E25" s="85">
        <v>0</v>
      </c>
      <c r="F25" s="85">
        <v>0</v>
      </c>
    </row>
    <row r="26" spans="1:6" ht="13.5" customHeight="1" x14ac:dyDescent="0.25">
      <c r="A26" s="30" t="s">
        <v>23</v>
      </c>
      <c r="B26" s="83">
        <v>3733.66</v>
      </c>
      <c r="C26" s="83">
        <v>36963</v>
      </c>
      <c r="D26" s="86">
        <v>0</v>
      </c>
      <c r="E26" s="86">
        <v>0</v>
      </c>
      <c r="F26" s="86">
        <v>0</v>
      </c>
    </row>
    <row r="27" spans="1:6" ht="28.5" customHeight="1" x14ac:dyDescent="0.25">
      <c r="A27" s="13" t="s">
        <v>42</v>
      </c>
      <c r="B27" s="84">
        <v>0</v>
      </c>
      <c r="C27" s="84">
        <v>0</v>
      </c>
      <c r="D27" s="84">
        <v>201860</v>
      </c>
      <c r="E27" s="84">
        <v>209935</v>
      </c>
      <c r="F27" s="84">
        <v>214135</v>
      </c>
    </row>
    <row r="28" spans="1:6" ht="13.5" customHeight="1" x14ac:dyDescent="0.25">
      <c r="A28" s="12" t="s">
        <v>30</v>
      </c>
      <c r="B28" s="82">
        <v>0</v>
      </c>
      <c r="C28" s="82">
        <v>0</v>
      </c>
      <c r="D28" s="82">
        <v>201860</v>
      </c>
      <c r="E28" s="85">
        <v>209935</v>
      </c>
      <c r="F28" s="82">
        <v>214135</v>
      </c>
    </row>
    <row r="29" spans="1:6" ht="13.5" customHeight="1" x14ac:dyDescent="0.25">
      <c r="A29" s="30" t="s">
        <v>4</v>
      </c>
      <c r="B29" s="82">
        <v>0</v>
      </c>
      <c r="C29" s="82">
        <v>0</v>
      </c>
      <c r="D29" s="82">
        <v>201860</v>
      </c>
      <c r="E29" s="85">
        <v>209935</v>
      </c>
      <c r="F29" s="82">
        <v>214135</v>
      </c>
    </row>
    <row r="30" spans="1:6" ht="13.5" customHeight="1" x14ac:dyDescent="0.25">
      <c r="A30" s="30" t="s">
        <v>22</v>
      </c>
      <c r="B30" s="83">
        <v>0</v>
      </c>
      <c r="C30" s="83">
        <v>0</v>
      </c>
      <c r="D30" s="83">
        <v>181674</v>
      </c>
      <c r="E30" s="86">
        <v>188942</v>
      </c>
      <c r="F30" s="83">
        <v>192722</v>
      </c>
    </row>
    <row r="31" spans="1:6" ht="13.5" customHeight="1" x14ac:dyDescent="0.25">
      <c r="A31" s="30" t="s">
        <v>23</v>
      </c>
      <c r="B31" s="83">
        <v>0</v>
      </c>
      <c r="C31" s="83">
        <v>0</v>
      </c>
      <c r="D31" s="83">
        <v>20186</v>
      </c>
      <c r="E31" s="86">
        <v>20993</v>
      </c>
      <c r="F31" s="83">
        <v>21413</v>
      </c>
    </row>
    <row r="32" spans="1:6" ht="28.5" customHeight="1" x14ac:dyDescent="0.25">
      <c r="A32" s="29" t="s">
        <v>43</v>
      </c>
      <c r="B32" s="82">
        <v>129059.09</v>
      </c>
      <c r="C32" s="82">
        <v>197502</v>
      </c>
      <c r="D32" s="82">
        <v>167083</v>
      </c>
      <c r="E32" s="82">
        <v>212583</v>
      </c>
      <c r="F32" s="82">
        <v>212583</v>
      </c>
    </row>
    <row r="33" spans="1:6" ht="13.5" customHeight="1" x14ac:dyDescent="0.25">
      <c r="A33" s="13" t="s">
        <v>44</v>
      </c>
      <c r="B33" s="84">
        <v>22722.15</v>
      </c>
      <c r="C33" s="84">
        <v>23450</v>
      </c>
      <c r="D33" s="84">
        <v>23130</v>
      </c>
      <c r="E33" s="84">
        <v>23130</v>
      </c>
      <c r="F33" s="84">
        <v>23130</v>
      </c>
    </row>
    <row r="34" spans="1:6" ht="13.5" customHeight="1" x14ac:dyDescent="0.25">
      <c r="A34" s="12" t="s">
        <v>36</v>
      </c>
      <c r="B34" s="82">
        <v>22722.15</v>
      </c>
      <c r="C34" s="82">
        <v>23450</v>
      </c>
      <c r="D34" s="82">
        <v>23130</v>
      </c>
      <c r="E34" s="82">
        <v>23130</v>
      </c>
      <c r="F34" s="82">
        <v>23130</v>
      </c>
    </row>
    <row r="35" spans="1:6" ht="13.5" customHeight="1" x14ac:dyDescent="0.25">
      <c r="A35" s="30" t="s">
        <v>4</v>
      </c>
      <c r="B35" s="82">
        <v>22722.15</v>
      </c>
      <c r="C35" s="82">
        <v>23450</v>
      </c>
      <c r="D35" s="82">
        <v>23130</v>
      </c>
      <c r="E35" s="82">
        <v>23130</v>
      </c>
      <c r="F35" s="82">
        <v>23130</v>
      </c>
    </row>
    <row r="36" spans="1:6" ht="13.5" customHeight="1" x14ac:dyDescent="0.25">
      <c r="A36" s="30" t="s">
        <v>22</v>
      </c>
      <c r="B36" s="83">
        <v>4778.0200000000004</v>
      </c>
      <c r="C36" s="83">
        <v>7326</v>
      </c>
      <c r="D36" s="83">
        <v>10240</v>
      </c>
      <c r="E36" s="83">
        <v>10240</v>
      </c>
      <c r="F36" s="83">
        <v>10240</v>
      </c>
    </row>
    <row r="37" spans="1:6" ht="13.5" customHeight="1" x14ac:dyDescent="0.25">
      <c r="A37" s="30" t="s">
        <v>23</v>
      </c>
      <c r="B37" s="83">
        <v>17944.13</v>
      </c>
      <c r="C37" s="83">
        <v>16124</v>
      </c>
      <c r="D37" s="83">
        <v>12890</v>
      </c>
      <c r="E37" s="83">
        <v>12890</v>
      </c>
      <c r="F37" s="83">
        <v>12890</v>
      </c>
    </row>
    <row r="38" spans="1:6" ht="13.5" customHeight="1" x14ac:dyDescent="0.25">
      <c r="A38" s="13" t="s">
        <v>45</v>
      </c>
      <c r="B38" s="84">
        <v>5574.35</v>
      </c>
      <c r="C38" s="84">
        <v>7020</v>
      </c>
      <c r="D38" s="84">
        <v>6720</v>
      </c>
      <c r="E38" s="87">
        <v>6720</v>
      </c>
      <c r="F38" s="84">
        <v>6720</v>
      </c>
    </row>
    <row r="39" spans="1:6" ht="13.5" customHeight="1" x14ac:dyDescent="0.25">
      <c r="A39" s="12" t="s">
        <v>36</v>
      </c>
      <c r="B39" s="82">
        <v>5574.35</v>
      </c>
      <c r="C39" s="82">
        <v>7020</v>
      </c>
      <c r="D39" s="82">
        <v>6720</v>
      </c>
      <c r="E39" s="83">
        <v>6720</v>
      </c>
      <c r="F39" s="82">
        <v>6720</v>
      </c>
    </row>
    <row r="40" spans="1:6" ht="13.5" customHeight="1" x14ac:dyDescent="0.25">
      <c r="A40" s="30" t="s">
        <v>4</v>
      </c>
      <c r="B40" s="82">
        <v>5574.35</v>
      </c>
      <c r="C40" s="82">
        <v>7020</v>
      </c>
      <c r="D40" s="82">
        <v>6720</v>
      </c>
      <c r="E40" s="83">
        <v>6720</v>
      </c>
      <c r="F40" s="82">
        <v>6720</v>
      </c>
    </row>
    <row r="41" spans="1:6" ht="13.5" customHeight="1" x14ac:dyDescent="0.25">
      <c r="A41" s="30" t="s">
        <v>22</v>
      </c>
      <c r="B41" s="83">
        <v>0</v>
      </c>
      <c r="C41" s="83">
        <v>0</v>
      </c>
      <c r="D41" s="83">
        <v>6300</v>
      </c>
      <c r="E41" s="83">
        <v>6300</v>
      </c>
      <c r="F41" s="83">
        <v>6300</v>
      </c>
    </row>
    <row r="42" spans="1:6" ht="13.5" customHeight="1" x14ac:dyDescent="0.25">
      <c r="A42" s="30" t="s">
        <v>23</v>
      </c>
      <c r="B42" s="83">
        <v>5574.35</v>
      </c>
      <c r="C42" s="83">
        <v>7020</v>
      </c>
      <c r="D42" s="83">
        <v>420</v>
      </c>
      <c r="E42" s="83">
        <v>420</v>
      </c>
      <c r="F42" s="83">
        <v>420</v>
      </c>
    </row>
    <row r="43" spans="1:6" ht="28.5" customHeight="1" x14ac:dyDescent="0.25">
      <c r="A43" s="13" t="s">
        <v>46</v>
      </c>
      <c r="B43" s="84">
        <v>65531.88</v>
      </c>
      <c r="C43" s="84">
        <v>132723</v>
      </c>
      <c r="D43" s="84">
        <v>115000</v>
      </c>
      <c r="E43" s="87">
        <v>133000</v>
      </c>
      <c r="F43" s="84">
        <v>133000</v>
      </c>
    </row>
    <row r="44" spans="1:6" ht="13.5" customHeight="1" x14ac:dyDescent="0.25">
      <c r="A44" s="12" t="s">
        <v>36</v>
      </c>
      <c r="B44" s="82">
        <v>65531.88</v>
      </c>
      <c r="C44" s="82">
        <v>132723</v>
      </c>
      <c r="D44" s="82">
        <v>115000</v>
      </c>
      <c r="E44" s="83">
        <v>133000</v>
      </c>
      <c r="F44" s="82">
        <v>133000</v>
      </c>
    </row>
    <row r="45" spans="1:6" ht="13.5" customHeight="1" x14ac:dyDescent="0.25">
      <c r="A45" s="30" t="s">
        <v>4</v>
      </c>
      <c r="B45" s="82">
        <v>0</v>
      </c>
      <c r="C45" s="82">
        <v>0</v>
      </c>
      <c r="D45" s="82">
        <v>15000</v>
      </c>
      <c r="E45" s="83">
        <v>80000</v>
      </c>
      <c r="F45" s="82">
        <v>80000</v>
      </c>
    </row>
    <row r="46" spans="1:6" ht="13.5" customHeight="1" x14ac:dyDescent="0.25">
      <c r="A46" s="30" t="s">
        <v>23</v>
      </c>
      <c r="B46" s="83">
        <v>0</v>
      </c>
      <c r="C46" s="83">
        <v>0</v>
      </c>
      <c r="D46" s="83">
        <v>15000</v>
      </c>
      <c r="E46" s="83">
        <v>80000</v>
      </c>
      <c r="F46" s="83">
        <v>80000</v>
      </c>
    </row>
    <row r="47" spans="1:6" ht="13.5" customHeight="1" x14ac:dyDescent="0.25">
      <c r="A47" s="30" t="s">
        <v>5</v>
      </c>
      <c r="B47" s="82">
        <v>65531.88</v>
      </c>
      <c r="C47" s="82">
        <v>132723</v>
      </c>
      <c r="D47" s="82">
        <v>100000</v>
      </c>
      <c r="E47" s="83">
        <v>53000</v>
      </c>
      <c r="F47" s="82">
        <v>53000</v>
      </c>
    </row>
    <row r="48" spans="1:6" ht="25.5" customHeight="1" x14ac:dyDescent="0.25">
      <c r="A48" s="30" t="s">
        <v>27</v>
      </c>
      <c r="B48" s="83">
        <v>65531.88</v>
      </c>
      <c r="C48" s="83">
        <v>132723</v>
      </c>
      <c r="D48" s="83">
        <v>100000</v>
      </c>
      <c r="E48" s="83">
        <v>53000</v>
      </c>
      <c r="F48" s="83">
        <v>53000</v>
      </c>
    </row>
    <row r="49" spans="1:6" ht="13.5" customHeight="1" x14ac:dyDescent="0.25">
      <c r="A49" s="13" t="s">
        <v>47</v>
      </c>
      <c r="B49" s="84">
        <v>929.06</v>
      </c>
      <c r="C49" s="84"/>
      <c r="D49" s="84">
        <v>8260</v>
      </c>
      <c r="E49" s="87">
        <v>8260</v>
      </c>
      <c r="F49" s="84">
        <v>8260</v>
      </c>
    </row>
    <row r="50" spans="1:6" ht="13.5" customHeight="1" x14ac:dyDescent="0.25">
      <c r="A50" s="12" t="s">
        <v>36</v>
      </c>
      <c r="B50" s="82">
        <v>929.06</v>
      </c>
      <c r="C50" s="82">
        <v>0</v>
      </c>
      <c r="D50" s="82">
        <v>8260</v>
      </c>
      <c r="E50" s="83">
        <v>8260</v>
      </c>
      <c r="F50" s="82">
        <v>8260</v>
      </c>
    </row>
    <row r="51" spans="1:6" ht="13.5" customHeight="1" x14ac:dyDescent="0.25">
      <c r="A51" s="30" t="s">
        <v>4</v>
      </c>
      <c r="B51" s="82">
        <v>929.06</v>
      </c>
      <c r="C51" s="82">
        <v>0</v>
      </c>
      <c r="D51" s="82">
        <v>8260</v>
      </c>
      <c r="E51" s="83">
        <v>8260</v>
      </c>
      <c r="F51" s="82">
        <v>8260</v>
      </c>
    </row>
    <row r="52" spans="1:6" ht="13.5" customHeight="1" x14ac:dyDescent="0.25">
      <c r="A52" s="30" t="s">
        <v>23</v>
      </c>
      <c r="B52" s="83">
        <v>929.06</v>
      </c>
      <c r="C52" s="83">
        <v>0</v>
      </c>
      <c r="D52" s="83">
        <v>0</v>
      </c>
      <c r="E52" s="83">
        <v>0</v>
      </c>
      <c r="F52" s="83">
        <v>0</v>
      </c>
    </row>
    <row r="53" spans="1:6" ht="25.5" customHeight="1" x14ac:dyDescent="0.25">
      <c r="A53" s="30" t="s">
        <v>25</v>
      </c>
      <c r="B53" s="83">
        <v>0</v>
      </c>
      <c r="C53" s="83">
        <v>0</v>
      </c>
      <c r="D53" s="83">
        <v>8260</v>
      </c>
      <c r="E53" s="83">
        <v>8260</v>
      </c>
      <c r="F53" s="83">
        <v>8260</v>
      </c>
    </row>
    <row r="54" spans="1:6" ht="13.5" customHeight="1" x14ac:dyDescent="0.25">
      <c r="A54" s="13" t="s">
        <v>48</v>
      </c>
      <c r="B54" s="84">
        <v>5965.33</v>
      </c>
      <c r="C54" s="84">
        <v>5973</v>
      </c>
      <c r="D54" s="84">
        <v>5973</v>
      </c>
      <c r="E54" s="87">
        <v>5973</v>
      </c>
      <c r="F54" s="84">
        <v>5973</v>
      </c>
    </row>
    <row r="55" spans="1:6" ht="13.5" customHeight="1" x14ac:dyDescent="0.25">
      <c r="A55" s="12" t="s">
        <v>36</v>
      </c>
      <c r="B55" s="82">
        <v>5965.33</v>
      </c>
      <c r="C55" s="82">
        <v>5973</v>
      </c>
      <c r="D55" s="82">
        <v>5973</v>
      </c>
      <c r="E55" s="83">
        <v>5973</v>
      </c>
      <c r="F55" s="82">
        <v>5973</v>
      </c>
    </row>
    <row r="56" spans="1:6" ht="13.5" customHeight="1" x14ac:dyDescent="0.25">
      <c r="A56" s="30" t="s">
        <v>4</v>
      </c>
      <c r="B56" s="82">
        <v>4578.9399999999996</v>
      </c>
      <c r="C56" s="82">
        <v>4579</v>
      </c>
      <c r="D56" s="82">
        <v>4579</v>
      </c>
      <c r="E56" s="83">
        <v>4579</v>
      </c>
      <c r="F56" s="82">
        <v>4579</v>
      </c>
    </row>
    <row r="57" spans="1:6" ht="13.5" customHeight="1" x14ac:dyDescent="0.25">
      <c r="A57" s="30" t="s">
        <v>23</v>
      </c>
      <c r="B57" s="83">
        <v>4578.9399999999996</v>
      </c>
      <c r="C57" s="83">
        <v>4579</v>
      </c>
      <c r="D57" s="83">
        <v>4579</v>
      </c>
      <c r="E57" s="83">
        <v>4579</v>
      </c>
      <c r="F57" s="83">
        <v>4579</v>
      </c>
    </row>
    <row r="58" spans="1:6" ht="13.5" customHeight="1" x14ac:dyDescent="0.25">
      <c r="A58" s="30" t="s">
        <v>5</v>
      </c>
      <c r="B58" s="82">
        <v>1386.39</v>
      </c>
      <c r="C58" s="82">
        <v>1394</v>
      </c>
      <c r="D58" s="82">
        <v>1394</v>
      </c>
      <c r="E58" s="83">
        <v>1394</v>
      </c>
      <c r="F58" s="82">
        <v>1394</v>
      </c>
    </row>
    <row r="59" spans="1:6" ht="27.75" customHeight="1" x14ac:dyDescent="0.25">
      <c r="A59" s="30" t="s">
        <v>27</v>
      </c>
      <c r="B59" s="83">
        <v>1386.39</v>
      </c>
      <c r="C59" s="83">
        <v>1394</v>
      </c>
      <c r="D59" s="83">
        <v>1394</v>
      </c>
      <c r="E59" s="83">
        <v>1394</v>
      </c>
      <c r="F59" s="83">
        <v>1394</v>
      </c>
    </row>
    <row r="60" spans="1:6" ht="13.5" customHeight="1" x14ac:dyDescent="0.25">
      <c r="A60" s="13" t="s">
        <v>49</v>
      </c>
      <c r="B60" s="84">
        <v>28336.32</v>
      </c>
      <c r="C60" s="84">
        <v>28336</v>
      </c>
      <c r="D60" s="84">
        <v>8000</v>
      </c>
      <c r="E60" s="87">
        <v>35500</v>
      </c>
      <c r="F60" s="84">
        <v>35500</v>
      </c>
    </row>
    <row r="61" spans="1:6" ht="13.5" customHeight="1" x14ac:dyDescent="0.25">
      <c r="A61" s="12" t="s">
        <v>36</v>
      </c>
      <c r="B61" s="82">
        <v>28336.32</v>
      </c>
      <c r="C61" s="82">
        <v>28336</v>
      </c>
      <c r="D61" s="82">
        <v>8000</v>
      </c>
      <c r="E61" s="83">
        <v>35500</v>
      </c>
      <c r="F61" s="82">
        <v>35500</v>
      </c>
    </row>
    <row r="62" spans="1:6" ht="13.5" customHeight="1" x14ac:dyDescent="0.25">
      <c r="A62" s="30" t="s">
        <v>4</v>
      </c>
      <c r="B62" s="82">
        <v>28336.32</v>
      </c>
      <c r="C62" s="82">
        <v>28336</v>
      </c>
      <c r="D62" s="82">
        <v>8000</v>
      </c>
      <c r="E62" s="83">
        <v>35500</v>
      </c>
      <c r="F62" s="82">
        <v>35500</v>
      </c>
    </row>
    <row r="63" spans="1:6" ht="13.5" customHeight="1" x14ac:dyDescent="0.25">
      <c r="A63" s="30" t="s">
        <v>22</v>
      </c>
      <c r="B63" s="83">
        <v>22828.32</v>
      </c>
      <c r="C63" s="83">
        <v>21634</v>
      </c>
      <c r="D63" s="83">
        <v>7000</v>
      </c>
      <c r="E63" s="83">
        <v>31500</v>
      </c>
      <c r="F63" s="83">
        <v>31500</v>
      </c>
    </row>
    <row r="64" spans="1:6" ht="13.5" customHeight="1" x14ac:dyDescent="0.25">
      <c r="A64" s="30" t="s">
        <v>23</v>
      </c>
      <c r="B64" s="83">
        <v>5508</v>
      </c>
      <c r="C64" s="83">
        <v>4910</v>
      </c>
      <c r="D64" s="83">
        <v>1000</v>
      </c>
      <c r="E64" s="83">
        <v>4000</v>
      </c>
      <c r="F64" s="83">
        <v>4000</v>
      </c>
    </row>
    <row r="65" spans="1:6" ht="27.75" customHeight="1" x14ac:dyDescent="0.25">
      <c r="A65" s="30" t="s">
        <v>25</v>
      </c>
      <c r="B65" s="83">
        <v>0</v>
      </c>
      <c r="C65" s="83">
        <v>1792</v>
      </c>
      <c r="D65" s="83">
        <v>0</v>
      </c>
      <c r="E65" s="83">
        <v>0</v>
      </c>
      <c r="F65" s="83">
        <v>0</v>
      </c>
    </row>
    <row r="66" spans="1:6" ht="13.5" customHeight="1" x14ac:dyDescent="0.25">
      <c r="A66" s="29" t="s">
        <v>50</v>
      </c>
      <c r="B66" s="83">
        <v>5449139.6100000003</v>
      </c>
      <c r="C66" s="83">
        <v>5722530</v>
      </c>
      <c r="D66" s="83">
        <v>6783870</v>
      </c>
      <c r="E66" s="83">
        <v>7046863</v>
      </c>
      <c r="F66" s="83">
        <v>7184015</v>
      </c>
    </row>
    <row r="67" spans="1:6" ht="13.5" customHeight="1" x14ac:dyDescent="0.25">
      <c r="A67" s="13" t="s">
        <v>51</v>
      </c>
      <c r="B67" s="84">
        <v>5139479.88</v>
      </c>
      <c r="C67" s="84">
        <v>5463719</v>
      </c>
      <c r="D67" s="84">
        <v>6546927</v>
      </c>
      <c r="E67" s="87">
        <v>6812196</v>
      </c>
      <c r="F67" s="84">
        <v>6947733</v>
      </c>
    </row>
    <row r="68" spans="1:6" ht="13.5" customHeight="1" x14ac:dyDescent="0.25">
      <c r="A68" s="12" t="s">
        <v>32</v>
      </c>
      <c r="B68" s="82">
        <v>516699.72</v>
      </c>
      <c r="C68" s="82">
        <v>704346</v>
      </c>
      <c r="D68" s="82">
        <v>785778</v>
      </c>
      <c r="E68" s="83">
        <v>811388</v>
      </c>
      <c r="F68" s="82">
        <v>826910</v>
      </c>
    </row>
    <row r="69" spans="1:6" ht="13.5" customHeight="1" x14ac:dyDescent="0.25">
      <c r="A69" s="30" t="s">
        <v>4</v>
      </c>
      <c r="B69" s="82">
        <v>516699.72</v>
      </c>
      <c r="C69" s="82">
        <v>704346</v>
      </c>
      <c r="D69" s="82">
        <v>785778</v>
      </c>
      <c r="E69" s="83">
        <v>811388</v>
      </c>
      <c r="F69" s="82">
        <v>826910</v>
      </c>
    </row>
    <row r="70" spans="1:6" ht="13.5" customHeight="1" x14ac:dyDescent="0.25">
      <c r="A70" s="30" t="s">
        <v>22</v>
      </c>
      <c r="B70" s="83">
        <v>164167.44</v>
      </c>
      <c r="C70" s="83">
        <v>330147</v>
      </c>
      <c r="D70" s="83">
        <v>424120</v>
      </c>
      <c r="E70" s="83">
        <v>445325</v>
      </c>
      <c r="F70" s="83">
        <v>454231</v>
      </c>
    </row>
    <row r="71" spans="1:6" ht="13.5" customHeight="1" x14ac:dyDescent="0.25">
      <c r="A71" s="30" t="s">
        <v>23</v>
      </c>
      <c r="B71" s="83">
        <v>343762.76</v>
      </c>
      <c r="C71" s="83">
        <v>358179</v>
      </c>
      <c r="D71" s="83">
        <v>356400</v>
      </c>
      <c r="E71" s="83">
        <v>360800</v>
      </c>
      <c r="F71" s="83">
        <v>368016</v>
      </c>
    </row>
    <row r="72" spans="1:6" ht="13.5" customHeight="1" x14ac:dyDescent="0.25">
      <c r="A72" s="30" t="s">
        <v>24</v>
      </c>
      <c r="B72" s="83">
        <v>7200.29</v>
      </c>
      <c r="C72" s="83">
        <v>14427</v>
      </c>
      <c r="D72" s="83">
        <v>3665</v>
      </c>
      <c r="E72" s="83">
        <v>3670</v>
      </c>
      <c r="F72" s="83">
        <v>3070</v>
      </c>
    </row>
    <row r="73" spans="1:6" ht="13.5" customHeight="1" x14ac:dyDescent="0.25">
      <c r="A73" s="30" t="s">
        <v>26</v>
      </c>
      <c r="B73" s="83">
        <v>1569.23</v>
      </c>
      <c r="C73" s="83">
        <v>1593</v>
      </c>
      <c r="D73" s="83">
        <v>1593</v>
      </c>
      <c r="E73" s="83">
        <v>1593</v>
      </c>
      <c r="F73" s="83">
        <v>1593</v>
      </c>
    </row>
    <row r="74" spans="1:6" ht="13.5" customHeight="1" x14ac:dyDescent="0.25">
      <c r="A74" s="12" t="s">
        <v>33</v>
      </c>
      <c r="B74" s="82">
        <v>4542207.22</v>
      </c>
      <c r="C74" s="82">
        <v>4742783</v>
      </c>
      <c r="D74" s="82">
        <v>5734149</v>
      </c>
      <c r="E74" s="83">
        <v>5972808</v>
      </c>
      <c r="F74" s="82">
        <v>6092263</v>
      </c>
    </row>
    <row r="75" spans="1:6" ht="13.5" customHeight="1" x14ac:dyDescent="0.25">
      <c r="A75" s="30" t="s">
        <v>4</v>
      </c>
      <c r="B75" s="82">
        <v>4542207.22</v>
      </c>
      <c r="C75" s="82">
        <v>4742783</v>
      </c>
      <c r="D75" s="82">
        <v>5734149</v>
      </c>
      <c r="E75" s="83">
        <v>5972808</v>
      </c>
      <c r="F75" s="82">
        <v>6092263</v>
      </c>
    </row>
    <row r="76" spans="1:6" ht="13.5" customHeight="1" x14ac:dyDescent="0.25">
      <c r="A76" s="30" t="s">
        <v>22</v>
      </c>
      <c r="B76" s="83">
        <v>3459083.94</v>
      </c>
      <c r="C76" s="83">
        <v>3559533</v>
      </c>
      <c r="D76" s="83">
        <v>4480749</v>
      </c>
      <c r="E76" s="83">
        <v>4704787</v>
      </c>
      <c r="F76" s="83">
        <v>4798882</v>
      </c>
    </row>
    <row r="77" spans="1:6" ht="13.5" customHeight="1" x14ac:dyDescent="0.25">
      <c r="A77" s="30" t="s">
        <v>23</v>
      </c>
      <c r="B77" s="83">
        <v>1075537.7</v>
      </c>
      <c r="C77" s="83">
        <v>1183250</v>
      </c>
      <c r="D77" s="83">
        <v>1253400</v>
      </c>
      <c r="E77" s="83">
        <v>1268021</v>
      </c>
      <c r="F77" s="83">
        <v>1293381</v>
      </c>
    </row>
    <row r="78" spans="1:6" ht="13.5" customHeight="1" x14ac:dyDescent="0.25">
      <c r="A78" s="30" t="s">
        <v>24</v>
      </c>
      <c r="B78" s="83">
        <v>4349.66</v>
      </c>
      <c r="C78" s="83">
        <v>0</v>
      </c>
      <c r="D78" s="83">
        <v>0</v>
      </c>
      <c r="E78" s="83">
        <v>0</v>
      </c>
      <c r="F78" s="83">
        <v>0</v>
      </c>
    </row>
    <row r="79" spans="1:6" ht="13.5" customHeight="1" x14ac:dyDescent="0.25">
      <c r="A79" s="30" t="s">
        <v>26</v>
      </c>
      <c r="B79" s="83">
        <v>3235.92</v>
      </c>
      <c r="C79" s="83">
        <v>0</v>
      </c>
      <c r="D79" s="83">
        <v>0</v>
      </c>
      <c r="E79" s="83">
        <v>0</v>
      </c>
      <c r="F79" s="83">
        <v>0</v>
      </c>
    </row>
    <row r="80" spans="1:6" ht="13.5" customHeight="1" x14ac:dyDescent="0.25">
      <c r="A80" s="12" t="s">
        <v>30</v>
      </c>
      <c r="B80" s="82">
        <v>7246.4</v>
      </c>
      <c r="C80" s="82">
        <v>0</v>
      </c>
      <c r="D80" s="82">
        <v>0</v>
      </c>
      <c r="E80" s="82">
        <v>0</v>
      </c>
      <c r="F80" s="82">
        <v>0</v>
      </c>
    </row>
    <row r="81" spans="1:6" ht="13.5" customHeight="1" x14ac:dyDescent="0.25">
      <c r="A81" s="30" t="s">
        <v>4</v>
      </c>
      <c r="B81" s="82">
        <v>7246.4</v>
      </c>
      <c r="C81" s="82">
        <v>0</v>
      </c>
      <c r="D81" s="82">
        <v>0</v>
      </c>
      <c r="E81" s="82">
        <v>0</v>
      </c>
      <c r="F81" s="82">
        <v>0</v>
      </c>
    </row>
    <row r="82" spans="1:6" ht="13.5" customHeight="1" x14ac:dyDescent="0.25">
      <c r="A82" s="30" t="s">
        <v>22</v>
      </c>
      <c r="B82" s="83">
        <v>6600.84</v>
      </c>
      <c r="C82" s="83">
        <v>0</v>
      </c>
      <c r="D82" s="83">
        <v>0</v>
      </c>
      <c r="E82" s="83">
        <v>0</v>
      </c>
      <c r="F82" s="83">
        <v>0</v>
      </c>
    </row>
    <row r="83" spans="1:6" ht="13.5" customHeight="1" x14ac:dyDescent="0.25">
      <c r="A83" s="30" t="s">
        <v>23</v>
      </c>
      <c r="B83" s="83">
        <v>645.55999999999995</v>
      </c>
      <c r="C83" s="83">
        <v>0</v>
      </c>
      <c r="D83" s="83">
        <v>0</v>
      </c>
      <c r="E83" s="83">
        <v>0</v>
      </c>
      <c r="F83" s="83">
        <v>0</v>
      </c>
    </row>
    <row r="84" spans="1:6" ht="13.5" customHeight="1" x14ac:dyDescent="0.25">
      <c r="A84" s="12" t="s">
        <v>31</v>
      </c>
      <c r="B84" s="82">
        <v>70406.77</v>
      </c>
      <c r="C84" s="82">
        <v>16590</v>
      </c>
      <c r="D84" s="82">
        <v>27000</v>
      </c>
      <c r="E84" s="83">
        <v>28000</v>
      </c>
      <c r="F84" s="82">
        <v>28560</v>
      </c>
    </row>
    <row r="85" spans="1:6" ht="13.5" customHeight="1" x14ac:dyDescent="0.25">
      <c r="A85" s="30" t="s">
        <v>4</v>
      </c>
      <c r="B85" s="82">
        <v>70406.77</v>
      </c>
      <c r="C85" s="82">
        <v>16590</v>
      </c>
      <c r="D85" s="82">
        <v>27000</v>
      </c>
      <c r="E85" s="83">
        <v>28000</v>
      </c>
      <c r="F85" s="82">
        <v>28560</v>
      </c>
    </row>
    <row r="86" spans="1:6" ht="13.5" customHeight="1" x14ac:dyDescent="0.25">
      <c r="A86" s="30" t="s">
        <v>22</v>
      </c>
      <c r="B86" s="83">
        <v>62661.53</v>
      </c>
      <c r="C86" s="83">
        <v>12608</v>
      </c>
      <c r="D86" s="83">
        <v>21600</v>
      </c>
      <c r="E86" s="83">
        <v>22400</v>
      </c>
      <c r="F86" s="83">
        <v>22848</v>
      </c>
    </row>
    <row r="87" spans="1:6" ht="13.5" customHeight="1" x14ac:dyDescent="0.25">
      <c r="A87" s="30" t="s">
        <v>23</v>
      </c>
      <c r="B87" s="83">
        <v>7475.26</v>
      </c>
      <c r="C87" s="83">
        <v>3982</v>
      </c>
      <c r="D87" s="83">
        <v>5400</v>
      </c>
      <c r="E87" s="83">
        <v>5600</v>
      </c>
      <c r="F87" s="83">
        <v>5712</v>
      </c>
    </row>
    <row r="88" spans="1:6" ht="13.5" customHeight="1" x14ac:dyDescent="0.25">
      <c r="A88" s="30" t="s">
        <v>24</v>
      </c>
      <c r="B88" s="83">
        <v>269.98</v>
      </c>
      <c r="C88" s="83">
        <v>0</v>
      </c>
      <c r="D88" s="83">
        <v>0</v>
      </c>
      <c r="E88" s="83">
        <v>0</v>
      </c>
      <c r="F88" s="83">
        <v>0</v>
      </c>
    </row>
    <row r="89" spans="1:6" ht="13.5" customHeight="1" x14ac:dyDescent="0.25">
      <c r="A89" s="12" t="s">
        <v>35</v>
      </c>
      <c r="B89" s="82">
        <v>2919.77</v>
      </c>
      <c r="C89" s="82">
        <v>0</v>
      </c>
      <c r="D89" s="82">
        <v>0</v>
      </c>
      <c r="E89" s="83">
        <v>0</v>
      </c>
      <c r="F89" s="82">
        <v>0</v>
      </c>
    </row>
    <row r="90" spans="1:6" ht="13.5" customHeight="1" x14ac:dyDescent="0.25">
      <c r="A90" s="30" t="s">
        <v>4</v>
      </c>
      <c r="B90" s="82">
        <v>2919.77</v>
      </c>
      <c r="C90" s="82">
        <v>0</v>
      </c>
      <c r="D90" s="82">
        <v>0</v>
      </c>
      <c r="E90" s="83">
        <v>0</v>
      </c>
      <c r="F90" s="82">
        <v>0</v>
      </c>
    </row>
    <row r="91" spans="1:6" ht="13.5" customHeight="1" x14ac:dyDescent="0.25">
      <c r="A91" s="30" t="s">
        <v>23</v>
      </c>
      <c r="B91" s="83">
        <v>2919.77</v>
      </c>
      <c r="C91" s="83">
        <v>0</v>
      </c>
      <c r="D91" s="83">
        <v>0</v>
      </c>
      <c r="E91" s="83">
        <v>0</v>
      </c>
      <c r="F91" s="83">
        <v>0</v>
      </c>
    </row>
    <row r="92" spans="1:6" ht="29.25" customHeight="1" x14ac:dyDescent="0.25">
      <c r="A92" s="13" t="s">
        <v>52</v>
      </c>
      <c r="B92" s="84">
        <v>154163.18</v>
      </c>
      <c r="C92" s="84">
        <v>45126</v>
      </c>
      <c r="D92" s="84">
        <v>65000</v>
      </c>
      <c r="E92" s="84">
        <v>85000</v>
      </c>
      <c r="F92" s="84">
        <v>85200</v>
      </c>
    </row>
    <row r="93" spans="1:6" ht="13.5" customHeight="1" x14ac:dyDescent="0.25">
      <c r="A93" s="12" t="s">
        <v>32</v>
      </c>
      <c r="B93" s="82">
        <v>59179.03</v>
      </c>
      <c r="C93" s="82">
        <v>6636</v>
      </c>
      <c r="D93" s="82">
        <v>18000</v>
      </c>
      <c r="E93" s="82">
        <v>18000</v>
      </c>
      <c r="F93" s="82">
        <v>18000</v>
      </c>
    </row>
    <row r="94" spans="1:6" ht="13.5" customHeight="1" x14ac:dyDescent="0.25">
      <c r="A94" s="30" t="s">
        <v>5</v>
      </c>
      <c r="B94" s="82">
        <v>59179.03</v>
      </c>
      <c r="C94" s="82">
        <v>6636</v>
      </c>
      <c r="D94" s="82">
        <v>18000</v>
      </c>
      <c r="E94" s="82">
        <v>18000</v>
      </c>
      <c r="F94" s="82">
        <v>18000</v>
      </c>
    </row>
    <row r="95" spans="1:6" ht="27.75" customHeight="1" x14ac:dyDescent="0.25">
      <c r="A95" s="30" t="s">
        <v>27</v>
      </c>
      <c r="B95" s="83">
        <v>34262.269999999997</v>
      </c>
      <c r="C95" s="83">
        <v>6636</v>
      </c>
      <c r="D95" s="83">
        <v>18000</v>
      </c>
      <c r="E95" s="83">
        <v>18000</v>
      </c>
      <c r="F95" s="83">
        <v>18000</v>
      </c>
    </row>
    <row r="96" spans="1:6" ht="25.5" customHeight="1" x14ac:dyDescent="0.25">
      <c r="A96" s="30" t="s">
        <v>73</v>
      </c>
      <c r="B96" s="83">
        <v>24916.76</v>
      </c>
      <c r="C96" s="83">
        <v>0</v>
      </c>
      <c r="D96" s="83">
        <v>0</v>
      </c>
      <c r="E96" s="83">
        <v>0</v>
      </c>
      <c r="F96" s="83">
        <v>0</v>
      </c>
    </row>
    <row r="97" spans="1:6" ht="13.5" customHeight="1" x14ac:dyDescent="0.25">
      <c r="A97" s="12" t="s">
        <v>37</v>
      </c>
      <c r="B97" s="82">
        <v>51136.23</v>
      </c>
      <c r="C97" s="82">
        <v>38490</v>
      </c>
      <c r="D97" s="82">
        <v>45000</v>
      </c>
      <c r="E97" s="82">
        <v>65000</v>
      </c>
      <c r="F97" s="82">
        <v>65000</v>
      </c>
    </row>
    <row r="98" spans="1:6" ht="13.5" customHeight="1" x14ac:dyDescent="0.25">
      <c r="A98" s="30" t="s">
        <v>5</v>
      </c>
      <c r="B98" s="82">
        <v>51136.23</v>
      </c>
      <c r="C98" s="82">
        <v>38490</v>
      </c>
      <c r="D98" s="82">
        <v>45000</v>
      </c>
      <c r="E98" s="82">
        <v>65000</v>
      </c>
      <c r="F98" s="82">
        <v>65000</v>
      </c>
    </row>
    <row r="99" spans="1:6" ht="27" customHeight="1" x14ac:dyDescent="0.25">
      <c r="A99" s="30" t="s">
        <v>27</v>
      </c>
      <c r="B99" s="83">
        <v>44706.080000000002</v>
      </c>
      <c r="C99" s="83">
        <v>38490</v>
      </c>
      <c r="D99" s="83">
        <v>45000</v>
      </c>
      <c r="E99" s="83">
        <v>65000</v>
      </c>
      <c r="F99" s="83">
        <v>65000</v>
      </c>
    </row>
    <row r="100" spans="1:6" ht="27" customHeight="1" x14ac:dyDescent="0.25">
      <c r="A100" s="30" t="s">
        <v>73</v>
      </c>
      <c r="B100" s="83">
        <v>6430.15</v>
      </c>
      <c r="C100" s="83">
        <v>0</v>
      </c>
      <c r="D100" s="83">
        <v>0</v>
      </c>
      <c r="E100" s="83">
        <v>0</v>
      </c>
      <c r="F100" s="83">
        <v>0</v>
      </c>
    </row>
    <row r="101" spans="1:6" ht="13.5" customHeight="1" x14ac:dyDescent="0.25">
      <c r="A101" s="12" t="s">
        <v>31</v>
      </c>
      <c r="B101" s="82">
        <v>7340.33</v>
      </c>
      <c r="C101" s="82">
        <v>0</v>
      </c>
      <c r="D101" s="82">
        <v>0</v>
      </c>
      <c r="E101" s="82">
        <v>0</v>
      </c>
      <c r="F101" s="82">
        <v>0</v>
      </c>
    </row>
    <row r="102" spans="1:6" ht="13.5" customHeight="1" x14ac:dyDescent="0.25">
      <c r="A102" s="30" t="s">
        <v>5</v>
      </c>
      <c r="B102" s="82">
        <v>7340.33</v>
      </c>
      <c r="C102" s="82">
        <v>0</v>
      </c>
      <c r="D102" s="82">
        <v>0</v>
      </c>
      <c r="E102" s="82">
        <v>0</v>
      </c>
      <c r="F102" s="82">
        <v>0</v>
      </c>
    </row>
    <row r="103" spans="1:6" ht="27" customHeight="1" x14ac:dyDescent="0.25">
      <c r="A103" s="30" t="s">
        <v>27</v>
      </c>
      <c r="B103" s="83">
        <v>7340.33</v>
      </c>
      <c r="C103" s="83">
        <v>0</v>
      </c>
      <c r="D103" s="83">
        <v>0</v>
      </c>
      <c r="E103" s="83">
        <v>0</v>
      </c>
      <c r="F103" s="83">
        <v>0</v>
      </c>
    </row>
    <row r="104" spans="1:6" ht="13.5" customHeight="1" x14ac:dyDescent="0.25">
      <c r="A104" s="12" t="s">
        <v>35</v>
      </c>
      <c r="B104" s="82">
        <v>10287.34</v>
      </c>
      <c r="C104" s="82">
        <v>0</v>
      </c>
      <c r="D104" s="82">
        <v>2000</v>
      </c>
      <c r="E104" s="82">
        <v>2000</v>
      </c>
      <c r="F104" s="82">
        <v>2200</v>
      </c>
    </row>
    <row r="105" spans="1:6" ht="13.5" customHeight="1" x14ac:dyDescent="0.25">
      <c r="A105" s="30" t="s">
        <v>5</v>
      </c>
      <c r="B105" s="82">
        <v>10287.34</v>
      </c>
      <c r="C105" s="82">
        <v>0</v>
      </c>
      <c r="D105" s="82">
        <v>2000</v>
      </c>
      <c r="E105" s="82">
        <v>2000</v>
      </c>
      <c r="F105" s="82">
        <v>2200</v>
      </c>
    </row>
    <row r="106" spans="1:6" ht="27" customHeight="1" x14ac:dyDescent="0.25">
      <c r="A106" s="30" t="s">
        <v>27</v>
      </c>
      <c r="B106" s="83">
        <v>10287.34</v>
      </c>
      <c r="C106" s="83">
        <v>0</v>
      </c>
      <c r="D106" s="83">
        <v>2000</v>
      </c>
      <c r="E106" s="83">
        <v>2000</v>
      </c>
      <c r="F106" s="83">
        <v>2200</v>
      </c>
    </row>
    <row r="107" spans="1:6" x14ac:dyDescent="0.25">
      <c r="A107" s="12" t="s">
        <v>34</v>
      </c>
      <c r="B107" s="82">
        <v>962.24</v>
      </c>
      <c r="C107" s="82">
        <v>0</v>
      </c>
      <c r="D107" s="82">
        <v>0</v>
      </c>
      <c r="E107" s="82">
        <v>0</v>
      </c>
      <c r="F107" s="82">
        <v>0</v>
      </c>
    </row>
    <row r="108" spans="1:6" x14ac:dyDescent="0.25">
      <c r="A108" s="30" t="s">
        <v>5</v>
      </c>
      <c r="B108" s="82">
        <v>962.24</v>
      </c>
      <c r="C108" s="82">
        <v>0</v>
      </c>
      <c r="D108" s="82">
        <v>0</v>
      </c>
      <c r="E108" s="82">
        <v>0</v>
      </c>
      <c r="F108" s="82">
        <v>0</v>
      </c>
    </row>
    <row r="109" spans="1:6" ht="27" customHeight="1" x14ac:dyDescent="0.25">
      <c r="A109" s="30" t="s">
        <v>27</v>
      </c>
      <c r="B109" s="83">
        <v>962.24</v>
      </c>
      <c r="C109" s="83">
        <v>0</v>
      </c>
      <c r="D109" s="82">
        <v>0</v>
      </c>
      <c r="E109" s="83">
        <v>0</v>
      </c>
      <c r="F109" s="82">
        <v>0</v>
      </c>
    </row>
    <row r="110" spans="1:6" x14ac:dyDescent="0.25">
      <c r="A110" s="12" t="s">
        <v>74</v>
      </c>
      <c r="B110" s="82">
        <v>25258.01</v>
      </c>
      <c r="C110" s="82">
        <v>0</v>
      </c>
      <c r="D110" s="82">
        <v>0</v>
      </c>
      <c r="E110" s="82">
        <v>0</v>
      </c>
      <c r="F110" s="82">
        <v>0</v>
      </c>
    </row>
    <row r="111" spans="1:6" x14ac:dyDescent="0.25">
      <c r="A111" s="30" t="s">
        <v>5</v>
      </c>
      <c r="B111" s="82">
        <v>25258.01</v>
      </c>
      <c r="C111" s="82">
        <v>0</v>
      </c>
      <c r="D111" s="82">
        <v>0</v>
      </c>
      <c r="E111" s="82">
        <v>0</v>
      </c>
      <c r="F111" s="82">
        <v>0</v>
      </c>
    </row>
    <row r="112" spans="1:6" ht="27" customHeight="1" x14ac:dyDescent="0.25">
      <c r="A112" s="30" t="s">
        <v>73</v>
      </c>
      <c r="B112" s="83">
        <v>25258.01</v>
      </c>
      <c r="C112" s="83">
        <v>0</v>
      </c>
      <c r="D112" s="82">
        <v>0</v>
      </c>
      <c r="E112" s="83">
        <v>0</v>
      </c>
      <c r="F112" s="82">
        <v>0</v>
      </c>
    </row>
    <row r="113" spans="1:6" x14ac:dyDescent="0.25">
      <c r="A113" s="13" t="s">
        <v>53</v>
      </c>
      <c r="B113" s="84">
        <v>16163.72</v>
      </c>
      <c r="C113" s="84">
        <v>15927</v>
      </c>
      <c r="D113" s="84">
        <v>16700</v>
      </c>
      <c r="E113" s="84">
        <v>16700</v>
      </c>
      <c r="F113" s="84">
        <v>16850</v>
      </c>
    </row>
    <row r="114" spans="1:6" x14ac:dyDescent="0.25">
      <c r="A114" s="12" t="s">
        <v>32</v>
      </c>
      <c r="B114" s="82">
        <v>373.32</v>
      </c>
      <c r="C114" s="82">
        <v>2655</v>
      </c>
      <c r="D114" s="82">
        <v>2700</v>
      </c>
      <c r="E114" s="82">
        <v>2700</v>
      </c>
      <c r="F114" s="82">
        <v>2850</v>
      </c>
    </row>
    <row r="115" spans="1:6" x14ac:dyDescent="0.25">
      <c r="A115" s="30" t="s">
        <v>5</v>
      </c>
      <c r="B115" s="82">
        <v>373.32</v>
      </c>
      <c r="C115" s="82">
        <v>2655</v>
      </c>
      <c r="D115" s="82">
        <v>2700</v>
      </c>
      <c r="E115" s="82">
        <v>2700</v>
      </c>
      <c r="F115" s="82">
        <v>2850</v>
      </c>
    </row>
    <row r="116" spans="1:6" ht="27" customHeight="1" x14ac:dyDescent="0.25">
      <c r="A116" s="30" t="s">
        <v>27</v>
      </c>
      <c r="B116" s="83">
        <v>373.32</v>
      </c>
      <c r="C116" s="83">
        <v>2655</v>
      </c>
      <c r="D116" s="83">
        <v>2700</v>
      </c>
      <c r="E116" s="83">
        <v>2700</v>
      </c>
      <c r="F116" s="83">
        <v>2850</v>
      </c>
    </row>
    <row r="117" spans="1:6" x14ac:dyDescent="0.25">
      <c r="A117" s="12" t="s">
        <v>37</v>
      </c>
      <c r="B117" s="82">
        <v>15790.4</v>
      </c>
      <c r="C117" s="82">
        <v>13272</v>
      </c>
      <c r="D117" s="82">
        <v>14000</v>
      </c>
      <c r="E117" s="82">
        <v>14000</v>
      </c>
      <c r="F117" s="82">
        <v>14000</v>
      </c>
    </row>
    <row r="118" spans="1:6" x14ac:dyDescent="0.25">
      <c r="A118" s="30" t="s">
        <v>5</v>
      </c>
      <c r="B118" s="82">
        <v>15790.4</v>
      </c>
      <c r="C118" s="82">
        <v>13272</v>
      </c>
      <c r="D118" s="82">
        <v>14000</v>
      </c>
      <c r="E118" s="82">
        <v>14000</v>
      </c>
      <c r="F118" s="82">
        <v>14000</v>
      </c>
    </row>
    <row r="119" spans="1:6" ht="27" customHeight="1" x14ac:dyDescent="0.25">
      <c r="A119" s="30" t="s">
        <v>27</v>
      </c>
      <c r="B119" s="83">
        <v>15790.4</v>
      </c>
      <c r="C119" s="83">
        <v>13272</v>
      </c>
      <c r="D119" s="83">
        <v>14000</v>
      </c>
      <c r="E119" s="83">
        <v>14000</v>
      </c>
      <c r="F119" s="83">
        <v>14000</v>
      </c>
    </row>
    <row r="120" spans="1:6" ht="27" customHeight="1" x14ac:dyDescent="0.25">
      <c r="A120" s="13" t="s">
        <v>54</v>
      </c>
      <c r="B120" s="84">
        <v>107700.55</v>
      </c>
      <c r="C120" s="84">
        <v>166037</v>
      </c>
      <c r="D120" s="84">
        <v>117859</v>
      </c>
      <c r="E120" s="84">
        <v>98459</v>
      </c>
      <c r="F120" s="84">
        <v>99724</v>
      </c>
    </row>
    <row r="121" spans="1:6" x14ac:dyDescent="0.25">
      <c r="A121" s="12" t="s">
        <v>32</v>
      </c>
      <c r="B121" s="82">
        <v>75380.3</v>
      </c>
      <c r="C121" s="82">
        <v>118655</v>
      </c>
      <c r="D121" s="82">
        <v>76400</v>
      </c>
      <c r="E121" s="82">
        <v>77000</v>
      </c>
      <c r="F121" s="82">
        <v>78265</v>
      </c>
    </row>
    <row r="122" spans="1:6" x14ac:dyDescent="0.25">
      <c r="A122" s="30" t="s">
        <v>4</v>
      </c>
      <c r="B122" s="82">
        <v>75380.3</v>
      </c>
      <c r="C122" s="82">
        <v>118655</v>
      </c>
      <c r="D122" s="82">
        <v>76400</v>
      </c>
      <c r="E122" s="82">
        <v>77000</v>
      </c>
      <c r="F122" s="82">
        <v>78265</v>
      </c>
    </row>
    <row r="123" spans="1:6" x14ac:dyDescent="0.25">
      <c r="A123" s="30" t="s">
        <v>23</v>
      </c>
      <c r="B123" s="83">
        <v>75380.3</v>
      </c>
      <c r="C123" s="83">
        <v>118655</v>
      </c>
      <c r="D123" s="83">
        <v>76400</v>
      </c>
      <c r="E123" s="83">
        <v>77000</v>
      </c>
      <c r="F123" s="83">
        <v>78265</v>
      </c>
    </row>
    <row r="124" spans="1:6" x14ac:dyDescent="0.25">
      <c r="A124" s="12" t="s">
        <v>37</v>
      </c>
      <c r="B124" s="82">
        <v>29961.01</v>
      </c>
      <c r="C124" s="82">
        <v>45126</v>
      </c>
      <c r="D124" s="82">
        <v>37888</v>
      </c>
      <c r="E124" s="82">
        <v>17888</v>
      </c>
      <c r="F124" s="82">
        <v>17888</v>
      </c>
    </row>
    <row r="125" spans="1:6" x14ac:dyDescent="0.25">
      <c r="A125" s="30" t="s">
        <v>4</v>
      </c>
      <c r="B125" s="82">
        <v>29961.01</v>
      </c>
      <c r="C125" s="82">
        <v>45126</v>
      </c>
      <c r="D125" s="82">
        <v>37888</v>
      </c>
      <c r="E125" s="82">
        <v>17888</v>
      </c>
      <c r="F125" s="82">
        <v>17888</v>
      </c>
    </row>
    <row r="126" spans="1:6" x14ac:dyDescent="0.25">
      <c r="A126" s="30" t="s">
        <v>23</v>
      </c>
      <c r="B126" s="83">
        <v>29961.01</v>
      </c>
      <c r="C126" s="83">
        <v>45126</v>
      </c>
      <c r="D126" s="83">
        <v>37888</v>
      </c>
      <c r="E126" s="83">
        <v>17888</v>
      </c>
      <c r="F126" s="83">
        <v>17888</v>
      </c>
    </row>
    <row r="127" spans="1:6" x14ac:dyDescent="0.25">
      <c r="A127" s="12" t="s">
        <v>34</v>
      </c>
      <c r="B127" s="82">
        <v>2359.2399999999998</v>
      </c>
      <c r="C127" s="82">
        <v>2256</v>
      </c>
      <c r="D127" s="82">
        <v>3571</v>
      </c>
      <c r="E127" s="82">
        <v>3571</v>
      </c>
      <c r="F127" s="82">
        <v>3571</v>
      </c>
    </row>
    <row r="128" spans="1:6" x14ac:dyDescent="0.25">
      <c r="A128" s="30" t="s">
        <v>4</v>
      </c>
      <c r="B128" s="82">
        <v>2359.2399999999998</v>
      </c>
      <c r="C128" s="82">
        <v>2256</v>
      </c>
      <c r="D128" s="82">
        <v>3571</v>
      </c>
      <c r="E128" s="82">
        <v>3571</v>
      </c>
      <c r="F128" s="82">
        <v>3571</v>
      </c>
    </row>
    <row r="129" spans="1:6" x14ac:dyDescent="0.25">
      <c r="A129" s="30" t="s">
        <v>23</v>
      </c>
      <c r="B129" s="83">
        <v>2359.2399999999998</v>
      </c>
      <c r="C129" s="83">
        <v>2256</v>
      </c>
      <c r="D129" s="83">
        <v>3571</v>
      </c>
      <c r="E129" s="83">
        <v>3571</v>
      </c>
      <c r="F129" s="83">
        <v>3571</v>
      </c>
    </row>
    <row r="130" spans="1:6" x14ac:dyDescent="0.25">
      <c r="A130" s="13" t="s">
        <v>55</v>
      </c>
      <c r="B130" s="84">
        <v>31632.28</v>
      </c>
      <c r="C130" s="84">
        <v>31721</v>
      </c>
      <c r="D130" s="84">
        <v>37384</v>
      </c>
      <c r="E130" s="84">
        <v>34508</v>
      </c>
      <c r="F130" s="84">
        <v>34508</v>
      </c>
    </row>
    <row r="131" spans="1:6" x14ac:dyDescent="0.25">
      <c r="A131" s="12" t="s">
        <v>32</v>
      </c>
      <c r="B131" s="82">
        <v>31632.28</v>
      </c>
      <c r="C131" s="82">
        <v>31721</v>
      </c>
      <c r="D131" s="82">
        <v>384</v>
      </c>
      <c r="E131" s="82">
        <v>508</v>
      </c>
      <c r="F131" s="82">
        <v>508</v>
      </c>
    </row>
    <row r="132" spans="1:6" x14ac:dyDescent="0.25">
      <c r="A132" s="30" t="s">
        <v>7</v>
      </c>
      <c r="B132" s="82">
        <v>31632.28</v>
      </c>
      <c r="C132" s="82">
        <v>31721</v>
      </c>
      <c r="D132" s="82">
        <v>384</v>
      </c>
      <c r="E132" s="82">
        <v>508</v>
      </c>
      <c r="F132" s="82">
        <v>508</v>
      </c>
    </row>
    <row r="133" spans="1:6" ht="27" customHeight="1" x14ac:dyDescent="0.25">
      <c r="A133" s="30" t="s">
        <v>28</v>
      </c>
      <c r="B133" s="83">
        <v>31632.28</v>
      </c>
      <c r="C133" s="83">
        <v>31721</v>
      </c>
      <c r="D133" s="83">
        <v>384</v>
      </c>
      <c r="E133" s="83">
        <v>508</v>
      </c>
      <c r="F133" s="83">
        <v>508</v>
      </c>
    </row>
    <row r="134" spans="1:6" x14ac:dyDescent="0.25">
      <c r="A134" s="12" t="s">
        <v>37</v>
      </c>
      <c r="B134" s="82">
        <v>0</v>
      </c>
      <c r="C134" s="82">
        <v>0</v>
      </c>
      <c r="D134" s="82">
        <v>37000</v>
      </c>
      <c r="E134" s="82">
        <v>34000</v>
      </c>
      <c r="F134" s="82">
        <v>34000</v>
      </c>
    </row>
    <row r="135" spans="1:6" x14ac:dyDescent="0.25">
      <c r="A135" s="30" t="s">
        <v>7</v>
      </c>
      <c r="B135" s="82">
        <v>0</v>
      </c>
      <c r="C135" s="82">
        <v>0</v>
      </c>
      <c r="D135" s="82">
        <v>37000</v>
      </c>
      <c r="E135" s="83">
        <v>34000</v>
      </c>
      <c r="F135" s="82">
        <v>34000</v>
      </c>
    </row>
    <row r="136" spans="1:6" ht="27" customHeight="1" x14ac:dyDescent="0.25">
      <c r="A136" s="30" t="s">
        <v>28</v>
      </c>
      <c r="B136" s="83">
        <v>0</v>
      </c>
      <c r="C136" s="83">
        <v>0</v>
      </c>
      <c r="D136" s="83">
        <v>37000</v>
      </c>
      <c r="E136" s="83">
        <v>34000</v>
      </c>
      <c r="F136" s="83">
        <v>34000</v>
      </c>
    </row>
  </sheetData>
  <mergeCells count="1">
    <mergeCell ref="A2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Račun prihoda i rashoda-ekonoms</vt:lpstr>
      <vt:lpstr>Račun prihoda i rashoda-izvori </vt:lpstr>
      <vt:lpstr>Račun rashoda-funkcija</vt:lpstr>
      <vt:lpstr>Račun financiranja-ekonomska</vt:lpstr>
      <vt:lpstr>Račun financiranja-izvori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 - PROJEKCIJE</dc:title>
  <dc:creator>Željka Šegović</dc:creator>
  <cp:lastModifiedBy>Željka Šegović</cp:lastModifiedBy>
  <cp:lastPrinted>2023-10-26T10:39:50Z</cp:lastPrinted>
  <dcterms:created xsi:type="dcterms:W3CDTF">2022-10-14T08:17:31Z</dcterms:created>
  <dcterms:modified xsi:type="dcterms:W3CDTF">2023-10-26T10:40:24Z</dcterms:modified>
</cp:coreProperties>
</file>